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Nextcloud\WCSM\Dostawa sukcesywna 2022\Sukcesywna NOWA\Formularze zamówienia - sukcesywna 2023\"/>
    </mc:Choice>
  </mc:AlternateContent>
  <bookViews>
    <workbookView xWindow="0" yWindow="0" windowWidth="28800" windowHeight="11568" activeTab="2"/>
  </bookViews>
  <sheets>
    <sheet name="cz. 1 Sinmed" sheetId="1" r:id="rId1"/>
    <sheet name="cz. 2 Fresenius" sheetId="2" r:id="rId2"/>
    <sheet name="cz. 3 Smith&amp;Nephew" sheetId="3" r:id="rId3"/>
  </sheets>
  <externalReferences>
    <externalReference r:id="rId4"/>
  </externalReferences>
  <definedNames>
    <definedName name="_xlnm.Print_Area" localSheetId="0">'cz. 1 Sinmed'!$A$1:$K$134</definedName>
    <definedName name="zeropięć">[1]Ile!$A$1:$A$5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" l="1"/>
  <c r="I11" i="3"/>
  <c r="I9" i="3"/>
  <c r="I12" i="3" s="1"/>
  <c r="H10" i="3"/>
  <c r="H11" i="3"/>
  <c r="H9" i="3"/>
  <c r="H12" i="3" s="1"/>
  <c r="G10" i="3"/>
  <c r="G11" i="3"/>
  <c r="G9" i="3"/>
  <c r="G9" i="2"/>
  <c r="G10" i="1" l="1"/>
  <c r="I10" i="1" s="1"/>
  <c r="H10" i="1"/>
  <c r="G11" i="1"/>
  <c r="H11" i="1"/>
  <c r="I11" i="1"/>
  <c r="G12" i="1"/>
  <c r="I12" i="1" s="1"/>
  <c r="H12" i="1"/>
  <c r="G13" i="1"/>
  <c r="I13" i="1" s="1"/>
  <c r="H13" i="1"/>
  <c r="G14" i="1"/>
  <c r="I14" i="1" s="1"/>
  <c r="H14" i="1"/>
  <c r="G15" i="1"/>
  <c r="I15" i="1" s="1"/>
  <c r="H15" i="1"/>
  <c r="G16" i="1"/>
  <c r="I16" i="1" s="1"/>
  <c r="H16" i="1"/>
  <c r="G17" i="1"/>
  <c r="I17" i="1" s="1"/>
  <c r="H17" i="1"/>
  <c r="G18" i="1"/>
  <c r="I18" i="1" s="1"/>
  <c r="H18" i="1"/>
  <c r="G19" i="1"/>
  <c r="I19" i="1" s="1"/>
  <c r="H19" i="1"/>
  <c r="G20" i="1"/>
  <c r="I20" i="1" s="1"/>
  <c r="H20" i="1"/>
  <c r="G21" i="1"/>
  <c r="I21" i="1" s="1"/>
  <c r="H21" i="1"/>
  <c r="G22" i="1"/>
  <c r="I22" i="1" s="1"/>
  <c r="H22" i="1"/>
  <c r="G23" i="1"/>
  <c r="I23" i="1" s="1"/>
  <c r="H23" i="1"/>
  <c r="G24" i="1"/>
  <c r="H24" i="1"/>
  <c r="I24" i="1"/>
  <c r="G25" i="1"/>
  <c r="I25" i="1" s="1"/>
  <c r="H25" i="1"/>
  <c r="G26" i="1"/>
  <c r="I26" i="1" s="1"/>
  <c r="H26" i="1"/>
  <c r="G27" i="1"/>
  <c r="I27" i="1" s="1"/>
  <c r="H27" i="1"/>
  <c r="G28" i="1"/>
  <c r="I28" i="1" s="1"/>
  <c r="H28" i="1"/>
  <c r="G29" i="1"/>
  <c r="I29" i="1" s="1"/>
  <c r="H29" i="1"/>
  <c r="G30" i="1"/>
  <c r="H30" i="1"/>
  <c r="I30" i="1"/>
  <c r="G31" i="1"/>
  <c r="I31" i="1" s="1"/>
  <c r="H31" i="1"/>
  <c r="G32" i="1"/>
  <c r="H32" i="1"/>
  <c r="I32" i="1"/>
  <c r="G33" i="1"/>
  <c r="H33" i="1"/>
  <c r="I33" i="1"/>
  <c r="G34" i="1"/>
  <c r="I34" i="1" s="1"/>
  <c r="H34" i="1"/>
  <c r="G35" i="1"/>
  <c r="H35" i="1"/>
  <c r="I35" i="1"/>
  <c r="G36" i="1"/>
  <c r="I36" i="1" s="1"/>
  <c r="H36" i="1"/>
  <c r="G37" i="1"/>
  <c r="I37" i="1" s="1"/>
  <c r="H37" i="1"/>
  <c r="G38" i="1"/>
  <c r="I38" i="1" s="1"/>
  <c r="H38" i="1"/>
  <c r="G39" i="1"/>
  <c r="I39" i="1" s="1"/>
  <c r="H39" i="1"/>
  <c r="G40" i="1"/>
  <c r="H40" i="1"/>
  <c r="I40" i="1"/>
  <c r="G41" i="1"/>
  <c r="I41" i="1" s="1"/>
  <c r="H41" i="1"/>
  <c r="G42" i="1"/>
  <c r="I42" i="1" s="1"/>
  <c r="H42" i="1"/>
  <c r="G43" i="1"/>
  <c r="I43" i="1" s="1"/>
  <c r="H43" i="1"/>
  <c r="G44" i="1"/>
  <c r="I44" i="1" s="1"/>
  <c r="H44" i="1"/>
  <c r="G45" i="1"/>
  <c r="I45" i="1" s="1"/>
  <c r="H45" i="1"/>
  <c r="G46" i="1"/>
  <c r="I46" i="1" s="1"/>
  <c r="H46" i="1"/>
  <c r="G47" i="1"/>
  <c r="I47" i="1" s="1"/>
  <c r="H47" i="1"/>
  <c r="G48" i="1"/>
  <c r="I48" i="1" s="1"/>
  <c r="H48" i="1"/>
  <c r="G49" i="1"/>
  <c r="H49" i="1"/>
  <c r="I49" i="1"/>
  <c r="G50" i="1"/>
  <c r="I50" i="1" s="1"/>
  <c r="H50" i="1"/>
  <c r="G51" i="1"/>
  <c r="I51" i="1" s="1"/>
  <c r="H51" i="1"/>
  <c r="G52" i="1"/>
  <c r="I52" i="1" s="1"/>
  <c r="H52" i="1"/>
  <c r="G53" i="1"/>
  <c r="I53" i="1" s="1"/>
  <c r="H53" i="1"/>
  <c r="G54" i="1"/>
  <c r="I54" i="1" s="1"/>
  <c r="H54" i="1"/>
  <c r="G55" i="1"/>
  <c r="I55" i="1" s="1"/>
  <c r="H55" i="1"/>
  <c r="G56" i="1"/>
  <c r="H56" i="1"/>
  <c r="I56" i="1"/>
  <c r="G57" i="1"/>
  <c r="I57" i="1" s="1"/>
  <c r="H57" i="1"/>
  <c r="G58" i="1"/>
  <c r="I58" i="1" s="1"/>
  <c r="H58" i="1"/>
  <c r="G59" i="1"/>
  <c r="I59" i="1" s="1"/>
  <c r="H59" i="1"/>
  <c r="G60" i="1"/>
  <c r="I60" i="1" s="1"/>
  <c r="H60" i="1"/>
  <c r="G61" i="1"/>
  <c r="I61" i="1" s="1"/>
  <c r="H61" i="1"/>
  <c r="G62" i="1"/>
  <c r="I62" i="1" s="1"/>
  <c r="H62" i="1"/>
  <c r="G63" i="1"/>
  <c r="I63" i="1" s="1"/>
  <c r="H63" i="1"/>
  <c r="G64" i="1"/>
  <c r="I64" i="1" s="1"/>
  <c r="H64" i="1"/>
  <c r="G65" i="1"/>
  <c r="H65" i="1"/>
  <c r="I65" i="1"/>
  <c r="G66" i="1"/>
  <c r="I66" i="1" s="1"/>
  <c r="H66" i="1"/>
  <c r="G67" i="1"/>
  <c r="I67" i="1" s="1"/>
  <c r="H67" i="1"/>
  <c r="G68" i="1"/>
  <c r="I68" i="1" s="1"/>
  <c r="H68" i="1"/>
  <c r="G69" i="1"/>
  <c r="I69" i="1" s="1"/>
  <c r="H69" i="1"/>
  <c r="G70" i="1"/>
  <c r="I70" i="1" s="1"/>
  <c r="H70" i="1"/>
  <c r="G71" i="1"/>
  <c r="I71" i="1" s="1"/>
  <c r="H71" i="1"/>
  <c r="G72" i="1"/>
  <c r="H72" i="1"/>
  <c r="I72" i="1"/>
  <c r="G73" i="1"/>
  <c r="I73" i="1" s="1"/>
  <c r="H73" i="1"/>
  <c r="G74" i="1"/>
  <c r="I74" i="1" s="1"/>
  <c r="H74" i="1"/>
  <c r="G75" i="1"/>
  <c r="H75" i="1"/>
  <c r="I75" i="1"/>
  <c r="G76" i="1"/>
  <c r="I76" i="1" s="1"/>
  <c r="H76" i="1"/>
  <c r="G77" i="1"/>
  <c r="I77" i="1" s="1"/>
  <c r="H77" i="1"/>
  <c r="G78" i="1"/>
  <c r="I78" i="1" s="1"/>
  <c r="H78" i="1"/>
  <c r="G79" i="1"/>
  <c r="I79" i="1" s="1"/>
  <c r="H79" i="1"/>
  <c r="G80" i="1"/>
  <c r="I80" i="1" s="1"/>
  <c r="H80" i="1"/>
  <c r="G81" i="1"/>
  <c r="I81" i="1" s="1"/>
  <c r="H81" i="1"/>
  <c r="G82" i="1"/>
  <c r="I82" i="1" s="1"/>
  <c r="H82" i="1"/>
  <c r="G83" i="1"/>
  <c r="I83" i="1" s="1"/>
  <c r="H83" i="1"/>
  <c r="G84" i="1"/>
  <c r="I84" i="1" s="1"/>
  <c r="H84" i="1"/>
  <c r="G85" i="1"/>
  <c r="I85" i="1" s="1"/>
  <c r="H85" i="1"/>
  <c r="G86" i="1"/>
  <c r="I86" i="1" s="1"/>
  <c r="H86" i="1"/>
  <c r="G87" i="1"/>
  <c r="I87" i="1" s="1"/>
  <c r="H87" i="1"/>
  <c r="G88" i="1"/>
  <c r="H88" i="1"/>
  <c r="I88" i="1"/>
  <c r="G89" i="1"/>
  <c r="I89" i="1" s="1"/>
  <c r="H89" i="1"/>
  <c r="G90" i="1"/>
  <c r="I90" i="1" s="1"/>
  <c r="H90" i="1"/>
  <c r="G91" i="1"/>
  <c r="H91" i="1"/>
  <c r="I91" i="1"/>
  <c r="G92" i="1"/>
  <c r="I92" i="1" s="1"/>
  <c r="H92" i="1"/>
  <c r="G93" i="1"/>
  <c r="I93" i="1" s="1"/>
  <c r="H93" i="1"/>
  <c r="G94" i="1"/>
  <c r="I94" i="1" s="1"/>
  <c r="H94" i="1"/>
  <c r="G95" i="1"/>
  <c r="I95" i="1" s="1"/>
  <c r="H95" i="1"/>
  <c r="G96" i="1"/>
  <c r="I96" i="1" s="1"/>
  <c r="H96" i="1"/>
  <c r="G97" i="1"/>
  <c r="I97" i="1" s="1"/>
  <c r="H97" i="1"/>
  <c r="G98" i="1"/>
  <c r="I98" i="1" s="1"/>
  <c r="H98" i="1"/>
  <c r="G99" i="1"/>
  <c r="I99" i="1" s="1"/>
  <c r="H99" i="1"/>
  <c r="G100" i="1"/>
  <c r="I100" i="1" s="1"/>
  <c r="H100" i="1"/>
  <c r="G101" i="1"/>
  <c r="I101" i="1" s="1"/>
  <c r="H101" i="1"/>
  <c r="G102" i="1"/>
  <c r="I102" i="1" s="1"/>
  <c r="H102" i="1"/>
  <c r="G103" i="1"/>
  <c r="I103" i="1" s="1"/>
  <c r="H103" i="1"/>
  <c r="G104" i="1"/>
  <c r="I104" i="1" s="1"/>
  <c r="H104" i="1"/>
  <c r="G105" i="1"/>
  <c r="I105" i="1" s="1"/>
  <c r="H105" i="1"/>
  <c r="G106" i="1"/>
  <c r="I106" i="1" s="1"/>
  <c r="H106" i="1"/>
  <c r="G107" i="1"/>
  <c r="I107" i="1" s="1"/>
  <c r="H107" i="1"/>
  <c r="G108" i="1"/>
  <c r="I108" i="1" s="1"/>
  <c r="H108" i="1"/>
  <c r="G109" i="1"/>
  <c r="I109" i="1" s="1"/>
  <c r="H109" i="1"/>
  <c r="G110" i="1"/>
  <c r="I110" i="1" s="1"/>
  <c r="H110" i="1"/>
  <c r="G111" i="1"/>
  <c r="I111" i="1" s="1"/>
  <c r="H111" i="1"/>
  <c r="G112" i="1"/>
  <c r="H112" i="1"/>
  <c r="I112" i="1"/>
  <c r="G113" i="1"/>
  <c r="I113" i="1" s="1"/>
  <c r="H113" i="1"/>
  <c r="G114" i="1"/>
  <c r="I114" i="1" s="1"/>
  <c r="H114" i="1"/>
  <c r="G115" i="1"/>
  <c r="H115" i="1"/>
  <c r="I115" i="1"/>
  <c r="G116" i="1"/>
  <c r="I116" i="1" s="1"/>
  <c r="H116" i="1"/>
  <c r="G117" i="1"/>
  <c r="I117" i="1" s="1"/>
  <c r="H117" i="1"/>
  <c r="G118" i="1"/>
  <c r="H118" i="1"/>
  <c r="I118" i="1"/>
  <c r="G119" i="1"/>
  <c r="I119" i="1" s="1"/>
  <c r="H119" i="1"/>
  <c r="G120" i="1"/>
  <c r="I120" i="1" s="1"/>
  <c r="H120" i="1"/>
  <c r="G121" i="1"/>
  <c r="I121" i="1" s="1"/>
  <c r="H121" i="1"/>
  <c r="G122" i="1"/>
  <c r="I122" i="1" s="1"/>
  <c r="H122" i="1"/>
  <c r="G123" i="1"/>
  <c r="I123" i="1" s="1"/>
  <c r="H123" i="1"/>
  <c r="G124" i="1"/>
  <c r="I124" i="1" s="1"/>
  <c r="H124" i="1"/>
  <c r="G125" i="1"/>
  <c r="I125" i="1" s="1"/>
  <c r="H125" i="1"/>
  <c r="G126" i="1"/>
  <c r="I126" i="1" s="1"/>
  <c r="H126" i="1"/>
  <c r="G127" i="1"/>
  <c r="I127" i="1" s="1"/>
  <c r="H127" i="1"/>
  <c r="G128" i="1"/>
  <c r="I128" i="1" s="1"/>
  <c r="H128" i="1"/>
  <c r="G129" i="1"/>
  <c r="I129" i="1" s="1"/>
  <c r="H129" i="1"/>
  <c r="G130" i="1"/>
  <c r="I130" i="1" s="1"/>
  <c r="H130" i="1"/>
  <c r="G131" i="1"/>
  <c r="I131" i="1" s="1"/>
  <c r="H131" i="1"/>
  <c r="G132" i="1"/>
  <c r="I132" i="1" s="1"/>
  <c r="H132" i="1"/>
  <c r="G133" i="1"/>
  <c r="I133" i="1" s="1"/>
  <c r="H133" i="1"/>
  <c r="H9" i="1" l="1"/>
  <c r="G9" i="1"/>
  <c r="I9" i="1" s="1"/>
  <c r="H134" i="1" l="1"/>
  <c r="I134" i="1"/>
  <c r="H9" i="2"/>
  <c r="I9" i="2"/>
  <c r="H10" i="2" l="1"/>
  <c r="I10" i="2" l="1"/>
</calcChain>
</file>

<file path=xl/sharedStrings.xml><?xml version="1.0" encoding="utf-8"?>
<sst xmlns="http://schemas.openxmlformats.org/spreadsheetml/2006/main" count="327" uniqueCount="162">
  <si>
    <t>szt.</t>
  </si>
  <si>
    <t>op.</t>
  </si>
  <si>
    <t>ZAMÓWIENIE</t>
  </si>
  <si>
    <t>Stawka VAT</t>
  </si>
  <si>
    <t>Opole, ………</t>
  </si>
  <si>
    <t xml:space="preserve">Źródło finansowania zamówienia:
</t>
  </si>
  <si>
    <t>Wnioskodawca:</t>
  </si>
  <si>
    <t>Miejsce dostawy zamawianego towaru (dokładny adres):</t>
  </si>
  <si>
    <t>Zainterseowany zakupem:</t>
  </si>
  <si>
    <t>Kontakt z zainteresowanym (nr tel.):</t>
  </si>
  <si>
    <t xml:space="preserve">
………………………………………………………………………….
/Jednostka organizacyjna U.O Zamawiającego/</t>
  </si>
  <si>
    <t>…………………………………………….
/podpis dysponenta środków finansowych/</t>
  </si>
  <si>
    <t>Razem brutto
[zł]</t>
  </si>
  <si>
    <t>Razem netto
[zł]</t>
  </si>
  <si>
    <t>Cena brutto
1 szt./op.</t>
  </si>
  <si>
    <t>Jednostka miary
szt./op.</t>
  </si>
  <si>
    <t>Cena netto
1 szt./op.</t>
  </si>
  <si>
    <t>Przedmiot zamówienia</t>
  </si>
  <si>
    <t>L.p.</t>
  </si>
  <si>
    <t>Razem złotych:</t>
  </si>
  <si>
    <t>Ilość
zamawiana</t>
  </si>
  <si>
    <t>Sinmed Sp. z o.o.,                                                                     ul. Graniczna 32B,                                                                                    44-178 Przyszowice</t>
  </si>
  <si>
    <t>Na podstawie umowy nr D/70/2022 część 1 z dn. 03.02.2023r. - Sukcesywny zakup jednorazowych materiałów medycznych na potrzeby Wydziału Lekarskiego UO</t>
  </si>
  <si>
    <t xml:space="preserve">Data obowiązywania umowy: 03.02.2024r. </t>
  </si>
  <si>
    <t>Termin realizacji zamówienia zgodnie z umową: 14 dni kalendarzowych</t>
  </si>
  <si>
    <t>Rękawiczki nitrylowe, bezpudrowe, rozmiar S - 100 szt./op.</t>
  </si>
  <si>
    <t>Rękawiczki nitrylowe, bezpudrowe, rozmiar M- 100 szt./op.</t>
  </si>
  <si>
    <t>Rękawiczki nitrylowe, bezpudrowe, rozmiar L -100 szt./op.</t>
  </si>
  <si>
    <t>Rękawice nitrylowe S min. 2,5 × grubsza od standardowej rękawicy, wydłużony mankiet (min. 270 mm) - 100 szt./op.</t>
  </si>
  <si>
    <t>Rękawice nitrylowe M min. 2,5 × grubsza od standardowej rękawicy, wydłużony mankiet (min. 270 mm) - 100 szt./op.</t>
  </si>
  <si>
    <t>Rękawice nitrylowe L min. 2,5 × grubsza od standardowej rękawicy, wydłużony mankiet (min. 270 mm) - 100 szt./op.</t>
  </si>
  <si>
    <t>Rękawice sekcyjne rozmiar S - lateksowe, grube, z wydłużonym mankietem min. 300 mm, nieflokowane, indywidualnie pakowane, powierzchnia chwytna pokryta powierzchnią antypoślizgową</t>
  </si>
  <si>
    <t>Rękawice sekcyjne rozmiar M - lateksowe, grube, z wydłużonym mankietem min. 300 mm, nieflokowane, indywidualnie pakowane, powierzchnia chwytna pokryta powierzchnią antypoślizgową</t>
  </si>
  <si>
    <t>Rękawice sekcyjne rozmiar L - lateksowe, grube, z wydłużonym mankietem min. 300 mm, nieflokowane, indywidualnie pakowane, powierzchnia chwytna pokryta powierzchnią antypoślizgową</t>
  </si>
  <si>
    <t>Rękawiczki sterylne nitrylowe bezpudrowe rozm. 7,0 (S)</t>
  </si>
  <si>
    <t>Rękawiczki sterylne nitrylowe bezpudrowe rozm. 6,5 (M)</t>
  </si>
  <si>
    <t>Rękawiczki sterylne nitrylowe bezpudrowe rozm. 7,5 (L)</t>
  </si>
  <si>
    <t>Rękawiczki sterylne nitrylowe bezpudrowe rozm. 8,5 (XL)</t>
  </si>
  <si>
    <t>Nitrylowe rękawice laboratoryjne spełniające wymogi BHP, produkowane zgodnie z dyrektywą medyczną EN 455 lub równoważną. Atestowane według EN 374-3 lub równoważne, rozmiar S - op/100 szt.</t>
  </si>
  <si>
    <t>Nitrylowe rękawice laboratoryjne spełniające wymogi BHP, produkowane zgodnie z dyrektywą medyczną EN 455 lub równoważną. Atestowane według EN 374-3 lub równoważne, rozmiar M - op/100 szt.</t>
  </si>
  <si>
    <t>Nitrylowe rękawice laboratoryjne spełniające wymogi BHP, produkowane zgodnie z dyrektywą medyczną EN 455 lub równoważną. Atestowane według EN 374-3 lub równoważne, rozmiar L - op/100 szt.</t>
  </si>
  <si>
    <t>Maski jednorazowe 3-warstwowe, medyczne,z certyfikatem CE, BFE&gt;95% - 50szt./op.</t>
  </si>
  <si>
    <t>Maski chirurgiczne 3-warstwowe jednorazowe na gumki - 50 szt./op.</t>
  </si>
  <si>
    <t>Czepki jednorazowe, flizelinowe - 100 szt./op.</t>
  </si>
  <si>
    <t>Zarękawki chirurgiczne jednorazowe sterylne, nieprzemakalne</t>
  </si>
  <si>
    <t>Jednorazowy fartuch przedni flizelinowy nieprzemakalny, podfoliowany</t>
  </si>
  <si>
    <t>Jednorazowe ubranie chirurgiczne niejałowe  rozmiar S. Komplet bluza+spodnie</t>
  </si>
  <si>
    <t>Jednorazowe ubranie chirurgiczne niejałowe  rozmiar M. Komplet bluza+spodnie</t>
  </si>
  <si>
    <t>Jednorazowe ubranie chirurgiczne niejałowe  rozmiar L. Komplet bluza+spodnie</t>
  </si>
  <si>
    <t>Fartuch foliowy HDPE 100 szt./op.</t>
  </si>
  <si>
    <t>Fartuch chirurgiczny jednorazowy, uniwersalny, flizelinowy, z długim rękawem, mankietem ze ściągaczem, niesterylny, wiązany z tyłu</t>
  </si>
  <si>
    <t>Ręcznik kąpielowy jednorazowy min. 70 cm x 140 cm</t>
  </si>
  <si>
    <t>Ręczniki papierowe rolki, 1 rolka min. 400 listków, min. 3 warstwowy</t>
  </si>
  <si>
    <t>Lignina w rolce 150 g/rol.</t>
  </si>
  <si>
    <t>Lignina w płatach, 5kg/op.</t>
  </si>
  <si>
    <t>Podkład papierowy w rolce 50 cm x 50 m</t>
  </si>
  <si>
    <t>Podkłady chłonne 60 x 60 cm</t>
  </si>
  <si>
    <t>Wata (bawełniana) opatrunkowa 500 g/op.</t>
  </si>
  <si>
    <t>Pieluchy jednorazowe, rozmiar 0, 38 szt./op. (+/- 8 szt.)</t>
  </si>
  <si>
    <t>Pieluchy jednorazowe, rozmiar 1, 30 szt./op. (+/- 10 szt.)</t>
  </si>
  <si>
    <t>Sól fizjologiczna 0,9% NaCl ampułki 5 ml</t>
  </si>
  <si>
    <t>Worek na zwłoki z zamkiem błyskawicznym i uchwytami</t>
  </si>
  <si>
    <t>Plaster/opatrunek samoprzylepny do kaniul, 6 x 8 cm</t>
  </si>
  <si>
    <t>Gips opaska 8 cm x 3 m</t>
  </si>
  <si>
    <t>Bandaże elastyczne 10 cm x 5m</t>
  </si>
  <si>
    <t>Bandaże elastyczne 15 cm x 5m</t>
  </si>
  <si>
    <t>Wata podkład pod gips w rolce 15 cm x 3 m, niejałowa</t>
  </si>
  <si>
    <t>Gaza niejałowa 0,5 m2</t>
  </si>
  <si>
    <t>Gaza jałowe 0,5 m2</t>
  </si>
  <si>
    <t>Gaza niejałowa 1 m2</t>
  </si>
  <si>
    <t>Siatka opatrunkowa, elastyczna, do podtrzymywania opatrunku (biodro, brzuch)</t>
  </si>
  <si>
    <t>Igła sekcyjna w połowie zakrzywiona, o grubości 2 mm i długości między 130 a 145 mm</t>
  </si>
  <si>
    <t xml:space="preserve">Igła typu monovette 0,8 21G </t>
  </si>
  <si>
    <t>Gruba igła o dł. min. 120 mm z otworami bocznymi do nastrzykiwań</t>
  </si>
  <si>
    <t>Igła do iniekcji, jednorazowa, rozmiar 0,8 mm</t>
  </si>
  <si>
    <t>Igła do iniekcji, jednorazowa, rozmiar 0,9 mm</t>
  </si>
  <si>
    <t>Igła typu vacutainer z zintegrowanym uchwytem zabezpieczającym przed przyadkowym zakłuciem 21G (8); 25mm - 50 szt./op.</t>
  </si>
  <si>
    <t>Lancety jednorazowe 28G</t>
  </si>
  <si>
    <t>Kaniula jednorazowa, rozmiar 18G zielona</t>
  </si>
  <si>
    <t>Kaniula jednorazowa, rozmiar 20G różowa</t>
  </si>
  <si>
    <t>Igła motylkowa z holderem typu vacuette 21G (0,8x19mm) z wężykiem 7,5” (19cm)</t>
  </si>
  <si>
    <t>Ostrza do skalpela post mortem PM40 - 10 szt./op.</t>
  </si>
  <si>
    <t>Uchwyt/ holder standardowy do igieł typu vacuette - 10 szt./op.</t>
  </si>
  <si>
    <t>Igła dwuostrzowa typu luer do pobierania krwi w systemie próżniowym typu vacutainer 21Gx1,5"(0,8x38mm) - 100 szt./op.</t>
  </si>
  <si>
    <t>Strzykawka insulinowa sterylna U100 1 ml z igłą wtopioną 30Gx1/2 0,3x12,7 mm - 100 szt./op.</t>
  </si>
  <si>
    <t>Strzykawka insulinowa U100 1ml z igłą zdejmowaną 0,4 x 13mm jałowa</t>
  </si>
  <si>
    <t>Igła  0,4 x 13 mm jałowa - 100 szt./op.</t>
  </si>
  <si>
    <t>Ostrza do skalpela nr 24 - 100 szt./op.</t>
  </si>
  <si>
    <t>Skalpel nr 11</t>
  </si>
  <si>
    <t>Skalpel nr 12</t>
  </si>
  <si>
    <t>Skalpel nr 15</t>
  </si>
  <si>
    <t>Nici sekcyjne/dratwa lniana 1,5 mm grubości, 150 m długości</t>
  </si>
  <si>
    <t>Nici chirurgiczne jedwab 6/0 niewchłanialne CE12 45cm 3/8 koła - 12 szt./op.</t>
  </si>
  <si>
    <t>Koreczek niekapek, bezigłowa zastawka (niebieska)</t>
  </si>
  <si>
    <t>Strzykawka Edta 2,7mm</t>
  </si>
  <si>
    <t>Strzykawka 10 ml</t>
  </si>
  <si>
    <t>Strzykawka 20 ml</t>
  </si>
  <si>
    <t>Cewnik pępowinowy 3,5 FR PVC</t>
  </si>
  <si>
    <t>Cewniki typu Foleya CH 16</t>
  </si>
  <si>
    <t>Cewniki typu Nelaton CH 08</t>
  </si>
  <si>
    <t>Cewnik moczowy typu Tiemana CH14</t>
  </si>
  <si>
    <t>Zestaw do cewnikowania. Opakowanie zawiera: tupfery (kule) 17-nitkowe, 20x20cm - 6szt., serwetę z laminatu foliowo-bibułowego, 50x60cm - 1szt., serwetę z laminatu foliowo-bibułowego z nacięciem i otworem o średnicy 5cm, 50x50cm, - 1szt., rękawice lateksowe, niepudrowane M - 2szt., pęsetę plastikową - 1szt.</t>
  </si>
  <si>
    <t>Cewnik do karmienia do żołądkowego przez nos CH 06</t>
  </si>
  <si>
    <t>Cewnik do karmienia do żołądkowego przez nos CH 08</t>
  </si>
  <si>
    <t>Cewnik do karmienia do żołądkowego przez nos CH 10</t>
  </si>
  <si>
    <t>Cewnik do karmienia do żołądkowego przez nos CH 12</t>
  </si>
  <si>
    <t>Maska nadkrtaniowa żelowa nr 1</t>
  </si>
  <si>
    <t>Rurka intubacyjna nosowa 2,5</t>
  </si>
  <si>
    <t>Rurka intubacyjna z mankietem 7,5</t>
  </si>
  <si>
    <t>Rurka nosowo-gardłowa 3,0 mm</t>
  </si>
  <si>
    <t>Rurka nosowo-gardłowa  5,0mm</t>
  </si>
  <si>
    <t>Kaniula donosowa do terapii CPAP dla niemowląt</t>
  </si>
  <si>
    <t>Atomizer 100 ml</t>
  </si>
  <si>
    <t>Elektrody jednorazowe EKG</t>
  </si>
  <si>
    <t>Paski do glukometru do posiadanych glukometrów Contour Plus - 50 szt./op.</t>
  </si>
  <si>
    <t>Paski testowe do pomiaru poziomu glukozy we krwi do posiadanych glukometrów Diagnostic Gold Strip - 50 szt./op.</t>
  </si>
  <si>
    <t>Przedłużacz do pomp infuzyjnych 150 cm</t>
  </si>
  <si>
    <t>Żel do USG - 0,5kg/op.</t>
  </si>
  <si>
    <t>Opatrunek hydrożelowy 12 x 12 cm</t>
  </si>
  <si>
    <t>Opatrunki na rany 10 x 10 cm, opatrunek chirurgiczny</t>
  </si>
  <si>
    <t>Zestaw do przezskórnej tracheotomii, w skład którego wchodzi: skalpel, igła 14G z kaniulą i strzykawką, prowadnica Seldingera i prowadnik, krótkie rozszerzadło 14F, cewnik wprowadzający, jednostopniowe rozszerzadło w kształcie „rogu nosorożca”, rurka tracheostomijna, stożkowy prowadnik rurki z uchwytem, kaniule wewnętrzne do rurki (2 szt,), szczoteczka do kaniul, gaziki, opaska do rurki i jałowy żel poślizgowy</t>
  </si>
  <si>
    <t>Zestaw do przezskórnej Endoskopowej Gastrostomii (PEG), w skład którego wchodzi: przezroczysty, poliuretanowy zgłębnik o długości 40 cm; płytka zewnętrzna wykonana z silikonu; niebieski zacisk; skalpel; punkcyjna igła wprowadzająca z trokarem; nić trakcyjna z pętlą; łącznik do żywienia; zacisk do regulacji przepływu</t>
  </si>
  <si>
    <t>Zestaw do mycia jamy ustnej pacjenta nieprzytomnego, w skład którego wchodzi: szczoteczka do zębów z możliwością odsysania, aplikator gąbkowy do nawilżania, roztwór 0,12% chlorheksydyny (10 ml) i żel nawilżający jamę ustną (3 ml)</t>
  </si>
  <si>
    <t>Staza taktyczna</t>
  </si>
  <si>
    <t>Płyn do odkażania skóry 300 ml (+/- 50 ml)</t>
  </si>
  <si>
    <t>Wziernik ginekologiczny jednorazowego użytku z centralną śrubą typu cusco, sterylny, wykonany z przezroczystego poliestru - rozmiar S</t>
  </si>
  <si>
    <t>Wziernik ginekologiczny jednorazowego użytku z centralną śrubą typu cusco, sterylny, wykonany z przezroczystego poliestru - rozmiar M</t>
  </si>
  <si>
    <t>Jednorazowy zestaw porodowy (miska nerkowata, podkłady, klemy zaciskowe na pępowinę)</t>
  </si>
  <si>
    <t>Jednorazowy filtr antybakteryjny dedykowany do posiadanego przez Zamawiającego analizaotr tlenku azotu (Medisoft FeNO) 250 szt./op.</t>
  </si>
  <si>
    <t>Głowice pneumotachograficzne do posiadanego spirometru Lungtest Handy</t>
  </si>
  <si>
    <t>Ustnik plastikowy wielorazowego użytku dla dorosłych do posiadanego spirometru Lungest Handy</t>
  </si>
  <si>
    <t>Probówka Vacutainer (zamknięcie Hemogard, żółty korek) surowica PET SSTII 8,5 ml (żel oddzielający) (8,5ml, 16mm x 100mm), kompatybilne do posiadanego sprzętu- 100 szt./op.</t>
  </si>
  <si>
    <t>Probówka Vacutainer (zamknięcie Hemogard, żółty korek), surowica PET SSTII 4 ml (żel oddzielający) (4 ml, 13mm x 100mm), kompatybilne do posiadanego sprzętu - 100 szt./op.</t>
  </si>
  <si>
    <t>Probówka Vacutainer (zamknięcie Hemogard, żółty korek), surowica PET SSTII 3,5 ml (żel oddzielający) (3,5 ml, 13mm x 75mm), kompatybilne do posiadanego sprzętu - 100 szt./op.</t>
  </si>
  <si>
    <t>Próbówki do pobierania 4 ml 13x75 mm, zamknięcie korka Hemogard, probówki z heparyną w celu uzyskania osocza (korek zielony) - 100 szt./op.</t>
  </si>
  <si>
    <t>Probówka Vacutainer /korek Hemogard/ surowica PET SSTII 3,5 ml ( 13mm/75mm), kompatybilne do posiadanego sprzętu  - 100 szt./op.</t>
  </si>
  <si>
    <t>Probówka Vacutainer /korek Hemogard/ cytrynian 2,7 ml ( 13mm/75mm), kompatybilne do posiadanego sprzętu - 100 szt./op.</t>
  </si>
  <si>
    <t>Probówka Vacutainer /korek Hemogard/ EDTA 2 ml ( 13mm/75mm), kompatybilne do posiadanego sprzętu - 100 szt./op.</t>
  </si>
  <si>
    <t>Woreczki strunowe 80 x 150 mm - 100 szt./op.</t>
  </si>
  <si>
    <t>Woreczki strunowe 80 x 120 mm - 100 szt./op.</t>
  </si>
  <si>
    <t xml:space="preserve">Jednorazowy próżnociąg położniczy </t>
  </si>
  <si>
    <t>Plaster, opatrunek foliowy przeznaczony do zabezpieczania wkłuć centralnych, sterylny, 7cm x 9cm
Zamawiający dopuszcza opatrunek foliowy w rozmiarze 7 cm x 6 cm</t>
  </si>
  <si>
    <t>Maska krtaniowa z prostą rurką nr 1 
Zamawiający dopuszcza maskę krtaniową z rurką wygiętą anatomicznie</t>
  </si>
  <si>
    <t>Maska krtaniowa  z prostą rurką nr 2 
Zamawiający dopuszcza maskę krtaniową z rurką wygiętą anatomicznie</t>
  </si>
  <si>
    <t>Maska krtaniowa  z prostą rurką nr 5 
Zamawiający dopuszcza maskę krtaniową z rurką wygiętą anatomicznie</t>
  </si>
  <si>
    <t>Maska krtaniowa  z prostą rurką nr 2,5 
Zamawiający dopuszcza maskę krtaniową z rurką wygiętą anatomicznie</t>
  </si>
  <si>
    <t>Maska krtaniowa  z prostą rurką nr 4 
Zamawiający dopuszcza maskę krtaniową z rurką wygiętą anatomicznie</t>
  </si>
  <si>
    <t>Maska krtaniowa  z prostą rurką nr 3 
Zamawiający dopuszcza maskę krtaniową z rurką wygiętą anatomicznie</t>
  </si>
  <si>
    <t>Taśma do zapisu EKG Oxford CardioCor, szerokość rolki 11 cm, długość rolki 20 cm</t>
  </si>
  <si>
    <r>
      <t>Gaza jałowa, 1 m2,</t>
    </r>
    <r>
      <rPr>
        <vertAlign val="superscript"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pakowana po 1 szt.</t>
    </r>
  </si>
  <si>
    <t>Fresenius Medical Care Polska S.A.                                                                      Ul. Krzywa 13                                                                              60-118 Poznań</t>
  </si>
  <si>
    <t>Na podstawie umowy nr D/70/2022 część 2 z dn. 03.02.2023r. - Sukcesywny zakup jednorazowych materiałów medycznych na potrzeby Wydziału Lekarskiego UO</t>
  </si>
  <si>
    <t>Termin realizacji zamówienia zgodnie z umową: 21 dni kalendarzowych</t>
  </si>
  <si>
    <t>Elektrody BCM (10 x 4 elektrody jednorazowego użytku) do aparatu BCM Fresenius posiadanego przez Zamawiającego</t>
  </si>
  <si>
    <t>zest.</t>
  </si>
  <si>
    <r>
      <t>Zestaw opatrunkowy do terapii podciśnieniowej piankowy duży z miękkim i wyściełanym kanałem w rozmiarze 25,0cm x 15,0cm x 3,0 cm, kompatybilny z posiadanym urządzeniem do terapii podciśnieniowej Smith&amp;Nephew</t>
    </r>
    <r>
      <rPr>
        <sz val="10"/>
        <color theme="1"/>
        <rFont val="Times New Roman"/>
        <family val="1"/>
        <charset val="238"/>
      </rPr>
      <t xml:space="preserve"> </t>
    </r>
  </si>
  <si>
    <t>Kanister o pojemności 300ml, kompatybilny z posiadanym urządzeniem do terapii podciśnieniowej Smith&amp;Nephew</t>
  </si>
  <si>
    <t>Pojedynczo pakowany dren typu Soft Port z miękkim wyściełanym kanałem, zapobiegający zapychaniu podczas użytkowania oraz powstawaniu odleżyn.</t>
  </si>
  <si>
    <t xml:space="preserve">Data obowiązywania umowy 08.02.2024r. </t>
  </si>
  <si>
    <t>Na podstawie umowy nr D/70/2022 część 3 z dn. 09.02.2023r. - Sukcesywny zakup jednorazowych materiałów medycznych na potrzeby Wydziału Lekarskiego UO</t>
  </si>
  <si>
    <t>Smith &amp; Nephew Sp. z o.o.                                                                     ul. Osmańska 12                                                                                                   02-823 Warszawa</t>
  </si>
  <si>
    <t>Termin realizacji zamówienia zgodnie z umową: 28 dni kalendarzowych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</si>
</sst>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0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u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FFF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8" fillId="0" borderId="0"/>
    <xf numFmtId="0" fontId="9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164" fontId="3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13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13" fillId="0" borderId="9" xfId="0" applyFont="1" applyBorder="1" applyAlignment="1" applyProtection="1">
      <alignment vertical="center" wrapText="1"/>
      <protection locked="0"/>
    </xf>
    <xf numFmtId="0" fontId="13" fillId="0" borderId="10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3" fillId="0" borderId="13" xfId="0" applyFont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/>
    <xf numFmtId="164" fontId="1" fillId="2" borderId="1" xfId="0" applyNumberFormat="1" applyFont="1" applyFill="1" applyBorder="1" applyAlignment="1"/>
    <xf numFmtId="164" fontId="4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0" xfId="0" applyFont="1"/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/>
    <xf numFmtId="44" fontId="0" fillId="0" borderId="1" xfId="8" applyFont="1" applyBorder="1"/>
    <xf numFmtId="9" fontId="0" fillId="0" borderId="1" xfId="0" applyNumberFormat="1" applyBorder="1"/>
    <xf numFmtId="9" fontId="0" fillId="0" borderId="1" xfId="9" applyFont="1" applyBorder="1"/>
    <xf numFmtId="0" fontId="5" fillId="2" borderId="1" xfId="0" applyFont="1" applyFill="1" applyBorder="1" applyAlignment="1" applyProtection="1">
      <alignment wrapText="1"/>
    </xf>
    <xf numFmtId="0" fontId="18" fillId="2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19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0" xfId="0" applyFont="1"/>
    <xf numFmtId="0" fontId="7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1" fillId="0" borderId="7" xfId="0" applyFont="1" applyBorder="1" applyAlignment="1" applyProtection="1">
      <alignment horizontal="center" wrapText="1"/>
    </xf>
    <xf numFmtId="0" fontId="10" fillId="0" borderId="8" xfId="0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center" wrapText="1"/>
    </xf>
    <xf numFmtId="0" fontId="10" fillId="0" borderId="6" xfId="0" applyFont="1" applyBorder="1" applyAlignment="1" applyProtection="1">
      <alignment horizontal="center" wrapText="1"/>
    </xf>
    <xf numFmtId="0" fontId="10" fillId="0" borderId="13" xfId="0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>
      <alignment horizontal="right"/>
    </xf>
    <xf numFmtId="9" fontId="3" fillId="2" borderId="1" xfId="9" applyFont="1" applyFill="1" applyBorder="1" applyAlignment="1">
      <alignment horizontal="right" vertical="center"/>
    </xf>
  </cellXfs>
  <cellStyles count="16">
    <cellStyle name="Normalny" xfId="0" builtinId="0"/>
    <cellStyle name="Normalny 2" xfId="1"/>
    <cellStyle name="Normalny 2 2" xfId="5"/>
    <cellStyle name="Normalny 5" xfId="2"/>
    <cellStyle name="Procentowy" xfId="9" builtinId="5"/>
    <cellStyle name="Walutowy" xfId="8" builtinId="4"/>
    <cellStyle name="Walutowy 2" xfId="4"/>
    <cellStyle name="Walutowy 2 2" xfId="7"/>
    <cellStyle name="Walutowy 2 2 2" xfId="13"/>
    <cellStyle name="Walutowy 2 3" xfId="11"/>
    <cellStyle name="Walutowy 2 4" xfId="15"/>
    <cellStyle name="Walutowy 3" xfId="6"/>
    <cellStyle name="Walutowy 3 2" xfId="12"/>
    <cellStyle name="Walutowy 4" xfId="3"/>
    <cellStyle name="Walutowy 5" xfId="10"/>
    <cellStyle name="Walutowy 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formularz-zamowienia-mat_ekspo_03_0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mówienie"/>
      <sheetName val="Ile"/>
      <sheetName val="Kody"/>
    </sheetNames>
    <sheetDataSet>
      <sheetData sheetId="0"/>
      <sheetData sheetId="1">
        <row r="1">
          <cell r="A1">
            <v>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4"/>
  <sheetViews>
    <sheetView zoomScaleNormal="100" zoomScaleSheetLayoutView="100" workbookViewId="0">
      <selection activeCell="H9" sqref="H9"/>
    </sheetView>
  </sheetViews>
  <sheetFormatPr defaultColWidth="0" defaultRowHeight="13.8"/>
  <cols>
    <col min="1" max="1" width="4.44140625" style="1" customWidth="1"/>
    <col min="2" max="2" width="38.5546875" style="1" customWidth="1"/>
    <col min="3" max="3" width="12.88671875" style="1" customWidth="1"/>
    <col min="4" max="4" width="12" style="1" customWidth="1"/>
    <col min="5" max="5" width="13.44140625" style="1" customWidth="1"/>
    <col min="6" max="6" width="13.5546875" style="1" customWidth="1"/>
    <col min="7" max="7" width="14" style="1" customWidth="1"/>
    <col min="8" max="8" width="14.33203125" style="1" customWidth="1"/>
    <col min="9" max="9" width="14.5546875" style="1" customWidth="1"/>
    <col min="10" max="11" width="8.6640625" style="1" customWidth="1"/>
    <col min="12" max="16384" width="8.6640625" style="1" hidden="1"/>
  </cols>
  <sheetData>
    <row r="1" spans="1:9">
      <c r="A1" s="52" t="s">
        <v>10</v>
      </c>
      <c r="B1" s="52"/>
      <c r="H1" s="51" t="s">
        <v>4</v>
      </c>
      <c r="I1" s="51"/>
    </row>
    <row r="2" spans="1:9" ht="15" customHeight="1">
      <c r="A2" s="52"/>
      <c r="B2" s="52"/>
    </row>
    <row r="3" spans="1:9" ht="42.75" customHeight="1">
      <c r="A3" s="52"/>
      <c r="B3" s="52"/>
      <c r="G3" s="54" t="s">
        <v>21</v>
      </c>
      <c r="H3" s="55"/>
      <c r="I3" s="55"/>
    </row>
    <row r="5" spans="1:9">
      <c r="A5" s="53" t="s">
        <v>2</v>
      </c>
      <c r="B5" s="53"/>
      <c r="C5" s="53"/>
      <c r="D5" s="53"/>
      <c r="E5" s="53"/>
      <c r="F5" s="53"/>
      <c r="G5" s="53"/>
      <c r="H5" s="53"/>
      <c r="I5" s="53"/>
    </row>
    <row r="6" spans="1:9">
      <c r="A6" s="53" t="s">
        <v>22</v>
      </c>
      <c r="B6" s="53"/>
      <c r="C6" s="53"/>
      <c r="D6" s="53"/>
      <c r="E6" s="53"/>
      <c r="F6" s="53"/>
      <c r="G6" s="53"/>
      <c r="H6" s="53"/>
      <c r="I6" s="53"/>
    </row>
    <row r="7" spans="1:9">
      <c r="A7" s="49" t="s">
        <v>23</v>
      </c>
      <c r="B7" s="49"/>
      <c r="C7" s="9"/>
      <c r="D7" s="9"/>
      <c r="E7" s="9"/>
      <c r="F7" s="9"/>
      <c r="G7" s="9"/>
      <c r="H7" s="9"/>
      <c r="I7" s="9"/>
    </row>
    <row r="8" spans="1:9" ht="51.75" customHeight="1">
      <c r="A8" s="21" t="s">
        <v>18</v>
      </c>
      <c r="B8" s="21" t="s">
        <v>17</v>
      </c>
      <c r="C8" s="21" t="s">
        <v>15</v>
      </c>
      <c r="D8" s="21" t="s">
        <v>20</v>
      </c>
      <c r="E8" s="21" t="s">
        <v>16</v>
      </c>
      <c r="F8" s="21" t="s">
        <v>3</v>
      </c>
      <c r="G8" s="21" t="s">
        <v>14</v>
      </c>
      <c r="H8" s="21" t="s">
        <v>13</v>
      </c>
      <c r="I8" s="21" t="s">
        <v>12</v>
      </c>
    </row>
    <row r="9" spans="1:9" ht="26.4">
      <c r="A9" s="27">
        <v>1</v>
      </c>
      <c r="B9" s="30" t="s">
        <v>25</v>
      </c>
      <c r="C9" s="6" t="s">
        <v>1</v>
      </c>
      <c r="D9" s="40"/>
      <c r="E9" s="41">
        <v>13</v>
      </c>
      <c r="F9" s="42">
        <v>0.08</v>
      </c>
      <c r="G9" s="24">
        <f>(E9*F9)+E9</f>
        <v>14.04</v>
      </c>
      <c r="H9" s="3">
        <f>E9*D9</f>
        <v>0</v>
      </c>
      <c r="I9" s="3">
        <f>G9*D9</f>
        <v>0</v>
      </c>
    </row>
    <row r="10" spans="1:9" s="32" customFormat="1" ht="26.4">
      <c r="A10" s="27">
        <v>2</v>
      </c>
      <c r="B10" s="30" t="s">
        <v>26</v>
      </c>
      <c r="C10" s="6" t="s">
        <v>1</v>
      </c>
      <c r="D10" s="40"/>
      <c r="E10" s="41">
        <v>13</v>
      </c>
      <c r="F10" s="42">
        <v>0.08</v>
      </c>
      <c r="G10" s="24">
        <f t="shared" ref="G10:G73" si="0">(E10*F10)+E10</f>
        <v>14.04</v>
      </c>
      <c r="H10" s="3">
        <f t="shared" ref="H10:H73" si="1">E10*D10</f>
        <v>0</v>
      </c>
      <c r="I10" s="3">
        <f t="shared" ref="I10:I73" si="2">G10*D10</f>
        <v>0</v>
      </c>
    </row>
    <row r="11" spans="1:9" s="32" customFormat="1" ht="26.4">
      <c r="A11" s="27">
        <v>3</v>
      </c>
      <c r="B11" s="30" t="s">
        <v>27</v>
      </c>
      <c r="C11" s="6" t="s">
        <v>1</v>
      </c>
      <c r="D11" s="40"/>
      <c r="E11" s="41">
        <v>13</v>
      </c>
      <c r="F11" s="42">
        <v>0.08</v>
      </c>
      <c r="G11" s="24">
        <f t="shared" si="0"/>
        <v>14.04</v>
      </c>
      <c r="H11" s="3">
        <f t="shared" si="1"/>
        <v>0</v>
      </c>
      <c r="I11" s="3">
        <f t="shared" si="2"/>
        <v>0</v>
      </c>
    </row>
    <row r="12" spans="1:9" s="32" customFormat="1" ht="39.6">
      <c r="A12" s="27">
        <v>4</v>
      </c>
      <c r="B12" s="36" t="s">
        <v>28</v>
      </c>
      <c r="C12" s="6" t="s">
        <v>1</v>
      </c>
      <c r="D12" s="40"/>
      <c r="E12" s="41">
        <v>45</v>
      </c>
      <c r="F12" s="42">
        <v>0.08</v>
      </c>
      <c r="G12" s="24">
        <f t="shared" si="0"/>
        <v>48.6</v>
      </c>
      <c r="H12" s="3">
        <f t="shared" si="1"/>
        <v>0</v>
      </c>
      <c r="I12" s="3">
        <f t="shared" si="2"/>
        <v>0</v>
      </c>
    </row>
    <row r="13" spans="1:9" s="32" customFormat="1" ht="39.6">
      <c r="A13" s="27">
        <v>5</v>
      </c>
      <c r="B13" s="28" t="s">
        <v>29</v>
      </c>
      <c r="C13" s="6" t="s">
        <v>1</v>
      </c>
      <c r="D13" s="40"/>
      <c r="E13" s="41">
        <v>45</v>
      </c>
      <c r="F13" s="42">
        <v>0.08</v>
      </c>
      <c r="G13" s="24">
        <f t="shared" si="0"/>
        <v>48.6</v>
      </c>
      <c r="H13" s="3">
        <f t="shared" si="1"/>
        <v>0</v>
      </c>
      <c r="I13" s="3">
        <f t="shared" si="2"/>
        <v>0</v>
      </c>
    </row>
    <row r="14" spans="1:9" s="32" customFormat="1" ht="39.6">
      <c r="A14" s="27">
        <v>6</v>
      </c>
      <c r="B14" s="36" t="s">
        <v>30</v>
      </c>
      <c r="C14" s="6" t="s">
        <v>1</v>
      </c>
      <c r="D14" s="40"/>
      <c r="E14" s="41">
        <v>45</v>
      </c>
      <c r="F14" s="42">
        <v>0.08</v>
      </c>
      <c r="G14" s="24">
        <f t="shared" si="0"/>
        <v>48.6</v>
      </c>
      <c r="H14" s="3">
        <f t="shared" si="1"/>
        <v>0</v>
      </c>
      <c r="I14" s="3">
        <f t="shared" si="2"/>
        <v>0</v>
      </c>
    </row>
    <row r="15" spans="1:9" s="32" customFormat="1" ht="66">
      <c r="A15" s="27">
        <v>7</v>
      </c>
      <c r="B15" s="28" t="s">
        <v>31</v>
      </c>
      <c r="C15" s="6" t="s">
        <v>1</v>
      </c>
      <c r="D15" s="40"/>
      <c r="E15" s="41">
        <v>4.5</v>
      </c>
      <c r="F15" s="42">
        <v>0.23</v>
      </c>
      <c r="G15" s="24">
        <f t="shared" si="0"/>
        <v>5.5350000000000001</v>
      </c>
      <c r="H15" s="3">
        <f t="shared" si="1"/>
        <v>0</v>
      </c>
      <c r="I15" s="3">
        <f t="shared" si="2"/>
        <v>0</v>
      </c>
    </row>
    <row r="16" spans="1:9" s="32" customFormat="1" ht="66">
      <c r="A16" s="27">
        <v>8</v>
      </c>
      <c r="B16" s="28" t="s">
        <v>32</v>
      </c>
      <c r="C16" s="6" t="s">
        <v>1</v>
      </c>
      <c r="D16" s="40"/>
      <c r="E16" s="41">
        <v>4.5</v>
      </c>
      <c r="F16" s="42">
        <v>0.23</v>
      </c>
      <c r="G16" s="24">
        <f t="shared" si="0"/>
        <v>5.5350000000000001</v>
      </c>
      <c r="H16" s="3">
        <f t="shared" si="1"/>
        <v>0</v>
      </c>
      <c r="I16" s="3">
        <f t="shared" si="2"/>
        <v>0</v>
      </c>
    </row>
    <row r="17" spans="1:9" s="32" customFormat="1" ht="66">
      <c r="A17" s="27">
        <v>9</v>
      </c>
      <c r="B17" s="28" t="s">
        <v>33</v>
      </c>
      <c r="C17" s="6" t="s">
        <v>1</v>
      </c>
      <c r="D17" s="40"/>
      <c r="E17" s="41">
        <v>4.5</v>
      </c>
      <c r="F17" s="42">
        <v>0.23</v>
      </c>
      <c r="G17" s="24">
        <f t="shared" si="0"/>
        <v>5.5350000000000001</v>
      </c>
      <c r="H17" s="3">
        <f t="shared" si="1"/>
        <v>0</v>
      </c>
      <c r="I17" s="3">
        <f t="shared" si="2"/>
        <v>0</v>
      </c>
    </row>
    <row r="18" spans="1:9" s="32" customFormat="1" ht="26.4">
      <c r="A18" s="27">
        <v>10</v>
      </c>
      <c r="B18" s="28" t="s">
        <v>34</v>
      </c>
      <c r="C18" s="6" t="s">
        <v>1</v>
      </c>
      <c r="D18" s="40"/>
      <c r="E18" s="41">
        <v>2</v>
      </c>
      <c r="F18" s="42">
        <v>0.08</v>
      </c>
      <c r="G18" s="24">
        <f t="shared" si="0"/>
        <v>2.16</v>
      </c>
      <c r="H18" s="3">
        <f t="shared" si="1"/>
        <v>0</v>
      </c>
      <c r="I18" s="3">
        <f t="shared" si="2"/>
        <v>0</v>
      </c>
    </row>
    <row r="19" spans="1:9" s="32" customFormat="1" ht="26.4">
      <c r="A19" s="27">
        <v>11</v>
      </c>
      <c r="B19" s="28" t="s">
        <v>35</v>
      </c>
      <c r="C19" s="6" t="s">
        <v>1</v>
      </c>
      <c r="D19" s="40"/>
      <c r="E19" s="41">
        <v>2</v>
      </c>
      <c r="F19" s="42">
        <v>0.08</v>
      </c>
      <c r="G19" s="24">
        <f t="shared" si="0"/>
        <v>2.16</v>
      </c>
      <c r="H19" s="3">
        <f t="shared" si="1"/>
        <v>0</v>
      </c>
      <c r="I19" s="3">
        <f t="shared" si="2"/>
        <v>0</v>
      </c>
    </row>
    <row r="20" spans="1:9" s="32" customFormat="1" ht="26.4">
      <c r="A20" s="27">
        <v>12</v>
      </c>
      <c r="B20" s="28" t="s">
        <v>36</v>
      </c>
      <c r="C20" s="6" t="s">
        <v>1</v>
      </c>
      <c r="D20" s="40"/>
      <c r="E20" s="41">
        <v>2</v>
      </c>
      <c r="F20" s="42">
        <v>0.08</v>
      </c>
      <c r="G20" s="24">
        <f t="shared" si="0"/>
        <v>2.16</v>
      </c>
      <c r="H20" s="3">
        <f t="shared" si="1"/>
        <v>0</v>
      </c>
      <c r="I20" s="3">
        <f t="shared" si="2"/>
        <v>0</v>
      </c>
    </row>
    <row r="21" spans="1:9" s="32" customFormat="1" ht="26.4">
      <c r="A21" s="27">
        <v>13</v>
      </c>
      <c r="B21" s="28" t="s">
        <v>37</v>
      </c>
      <c r="C21" s="6" t="s">
        <v>1</v>
      </c>
      <c r="D21" s="40"/>
      <c r="E21" s="41">
        <v>2</v>
      </c>
      <c r="F21" s="42">
        <v>0.08</v>
      </c>
      <c r="G21" s="24">
        <f t="shared" si="0"/>
        <v>2.16</v>
      </c>
      <c r="H21" s="3">
        <f t="shared" si="1"/>
        <v>0</v>
      </c>
      <c r="I21" s="3">
        <f t="shared" si="2"/>
        <v>0</v>
      </c>
    </row>
    <row r="22" spans="1:9" s="32" customFormat="1" ht="66">
      <c r="A22" s="27">
        <v>14</v>
      </c>
      <c r="B22" s="29" t="s">
        <v>38</v>
      </c>
      <c r="C22" s="6" t="s">
        <v>1</v>
      </c>
      <c r="D22" s="40"/>
      <c r="E22" s="41">
        <v>13</v>
      </c>
      <c r="F22" s="42">
        <v>0.08</v>
      </c>
      <c r="G22" s="24">
        <f t="shared" si="0"/>
        <v>14.04</v>
      </c>
      <c r="H22" s="3">
        <f t="shared" si="1"/>
        <v>0</v>
      </c>
      <c r="I22" s="3">
        <f t="shared" si="2"/>
        <v>0</v>
      </c>
    </row>
    <row r="23" spans="1:9" s="32" customFormat="1" ht="66">
      <c r="A23" s="27">
        <v>15</v>
      </c>
      <c r="B23" s="29" t="s">
        <v>39</v>
      </c>
      <c r="C23" s="6" t="s">
        <v>1</v>
      </c>
      <c r="D23" s="40"/>
      <c r="E23" s="41">
        <v>13</v>
      </c>
      <c r="F23" s="42">
        <v>0.08</v>
      </c>
      <c r="G23" s="24">
        <f t="shared" si="0"/>
        <v>14.04</v>
      </c>
      <c r="H23" s="3">
        <f t="shared" si="1"/>
        <v>0</v>
      </c>
      <c r="I23" s="3">
        <f t="shared" si="2"/>
        <v>0</v>
      </c>
    </row>
    <row r="24" spans="1:9" s="32" customFormat="1" ht="66">
      <c r="A24" s="27">
        <v>16</v>
      </c>
      <c r="B24" s="29" t="s">
        <v>40</v>
      </c>
      <c r="C24" s="6" t="s">
        <v>1</v>
      </c>
      <c r="D24" s="40"/>
      <c r="E24" s="41">
        <v>13</v>
      </c>
      <c r="F24" s="42">
        <v>0.08</v>
      </c>
      <c r="G24" s="24">
        <f t="shared" si="0"/>
        <v>14.04</v>
      </c>
      <c r="H24" s="3">
        <f t="shared" si="1"/>
        <v>0</v>
      </c>
      <c r="I24" s="3">
        <f t="shared" si="2"/>
        <v>0</v>
      </c>
    </row>
    <row r="25" spans="1:9" s="32" customFormat="1" ht="26.4">
      <c r="A25" s="27">
        <v>17</v>
      </c>
      <c r="B25" s="28" t="s">
        <v>41</v>
      </c>
      <c r="C25" s="6" t="s">
        <v>1</v>
      </c>
      <c r="D25" s="40"/>
      <c r="E25" s="41">
        <v>8.5</v>
      </c>
      <c r="F25" s="42">
        <v>0.08</v>
      </c>
      <c r="G25" s="24">
        <f t="shared" si="0"/>
        <v>9.18</v>
      </c>
      <c r="H25" s="3">
        <f t="shared" si="1"/>
        <v>0</v>
      </c>
      <c r="I25" s="3">
        <f t="shared" si="2"/>
        <v>0</v>
      </c>
    </row>
    <row r="26" spans="1:9" s="32" customFormat="1" ht="26.4">
      <c r="A26" s="27">
        <v>18</v>
      </c>
      <c r="B26" s="36" t="s">
        <v>42</v>
      </c>
      <c r="C26" s="6" t="s">
        <v>1</v>
      </c>
      <c r="D26" s="40"/>
      <c r="E26" s="41">
        <v>8.5</v>
      </c>
      <c r="F26" s="42">
        <v>0.08</v>
      </c>
      <c r="G26" s="24">
        <f t="shared" si="0"/>
        <v>9.18</v>
      </c>
      <c r="H26" s="3">
        <f t="shared" si="1"/>
        <v>0</v>
      </c>
      <c r="I26" s="3">
        <f t="shared" si="2"/>
        <v>0</v>
      </c>
    </row>
    <row r="27" spans="1:9" s="32" customFormat="1" ht="14.4">
      <c r="A27" s="27">
        <v>19</v>
      </c>
      <c r="B27" s="28" t="s">
        <v>43</v>
      </c>
      <c r="C27" s="6" t="s">
        <v>1</v>
      </c>
      <c r="D27" s="40"/>
      <c r="E27" s="41">
        <v>40</v>
      </c>
      <c r="F27" s="42">
        <v>0.08</v>
      </c>
      <c r="G27" s="24">
        <f t="shared" si="0"/>
        <v>43.2</v>
      </c>
      <c r="H27" s="3">
        <f t="shared" si="1"/>
        <v>0</v>
      </c>
      <c r="I27" s="3">
        <f t="shared" si="2"/>
        <v>0</v>
      </c>
    </row>
    <row r="28" spans="1:9" s="32" customFormat="1" ht="26.4">
      <c r="A28" s="27">
        <v>20</v>
      </c>
      <c r="B28" s="28" t="s">
        <v>44</v>
      </c>
      <c r="C28" s="6" t="s">
        <v>1</v>
      </c>
      <c r="D28" s="40"/>
      <c r="E28" s="41">
        <v>7</v>
      </c>
      <c r="F28" s="42">
        <v>0.08</v>
      </c>
      <c r="G28" s="24">
        <f t="shared" si="0"/>
        <v>7.5600000000000005</v>
      </c>
      <c r="H28" s="3">
        <f t="shared" si="1"/>
        <v>0</v>
      </c>
      <c r="I28" s="3">
        <f t="shared" si="2"/>
        <v>0</v>
      </c>
    </row>
    <row r="29" spans="1:9" s="32" customFormat="1" ht="26.4">
      <c r="A29" s="27">
        <v>21</v>
      </c>
      <c r="B29" s="28" t="s">
        <v>45</v>
      </c>
      <c r="C29" s="6" t="s">
        <v>1</v>
      </c>
      <c r="D29" s="40"/>
      <c r="E29" s="41">
        <v>5.5</v>
      </c>
      <c r="F29" s="42">
        <v>0.08</v>
      </c>
      <c r="G29" s="24">
        <f t="shared" si="0"/>
        <v>5.94</v>
      </c>
      <c r="H29" s="3">
        <f t="shared" si="1"/>
        <v>0</v>
      </c>
      <c r="I29" s="3">
        <f t="shared" si="2"/>
        <v>0</v>
      </c>
    </row>
    <row r="30" spans="1:9" s="32" customFormat="1" ht="26.4">
      <c r="A30" s="27">
        <v>22</v>
      </c>
      <c r="B30" s="28" t="s">
        <v>46</v>
      </c>
      <c r="C30" s="6" t="s">
        <v>1</v>
      </c>
      <c r="D30" s="40"/>
      <c r="E30" s="41">
        <v>8</v>
      </c>
      <c r="F30" s="42">
        <v>0.08</v>
      </c>
      <c r="G30" s="24">
        <f t="shared" si="0"/>
        <v>8.64</v>
      </c>
      <c r="H30" s="3">
        <f t="shared" si="1"/>
        <v>0</v>
      </c>
      <c r="I30" s="3">
        <f t="shared" si="2"/>
        <v>0</v>
      </c>
    </row>
    <row r="31" spans="1:9" s="32" customFormat="1" ht="26.4">
      <c r="A31" s="27">
        <v>23</v>
      </c>
      <c r="B31" s="36" t="s">
        <v>47</v>
      </c>
      <c r="C31" s="6" t="s">
        <v>1</v>
      </c>
      <c r="D31" s="40"/>
      <c r="E31" s="41">
        <v>8</v>
      </c>
      <c r="F31" s="42">
        <v>0.08</v>
      </c>
      <c r="G31" s="24">
        <f t="shared" si="0"/>
        <v>8.64</v>
      </c>
      <c r="H31" s="3">
        <f t="shared" si="1"/>
        <v>0</v>
      </c>
      <c r="I31" s="3">
        <f t="shared" si="2"/>
        <v>0</v>
      </c>
    </row>
    <row r="32" spans="1:9" s="32" customFormat="1" ht="26.4">
      <c r="A32" s="27">
        <v>24</v>
      </c>
      <c r="B32" s="28" t="s">
        <v>48</v>
      </c>
      <c r="C32" s="6" t="s">
        <v>1</v>
      </c>
      <c r="D32" s="40"/>
      <c r="E32" s="41">
        <v>8</v>
      </c>
      <c r="F32" s="42">
        <v>0.08</v>
      </c>
      <c r="G32" s="24">
        <f t="shared" si="0"/>
        <v>8.64</v>
      </c>
      <c r="H32" s="3">
        <f t="shared" si="1"/>
        <v>0</v>
      </c>
      <c r="I32" s="3">
        <f t="shared" si="2"/>
        <v>0</v>
      </c>
    </row>
    <row r="33" spans="1:9" s="32" customFormat="1" ht="14.4">
      <c r="A33" s="27">
        <v>25</v>
      </c>
      <c r="B33" s="28" t="s">
        <v>49</v>
      </c>
      <c r="C33" s="6" t="s">
        <v>1</v>
      </c>
      <c r="D33" s="40"/>
      <c r="E33" s="41">
        <v>25</v>
      </c>
      <c r="F33" s="42">
        <v>0.23</v>
      </c>
      <c r="G33" s="24">
        <f t="shared" si="0"/>
        <v>30.75</v>
      </c>
      <c r="H33" s="3">
        <f t="shared" si="1"/>
        <v>0</v>
      </c>
      <c r="I33" s="3">
        <f t="shared" si="2"/>
        <v>0</v>
      </c>
    </row>
    <row r="34" spans="1:9" s="32" customFormat="1" ht="39.6">
      <c r="A34" s="27">
        <v>26</v>
      </c>
      <c r="B34" s="36" t="s">
        <v>50</v>
      </c>
      <c r="C34" s="6" t="s">
        <v>1</v>
      </c>
      <c r="D34" s="40"/>
      <c r="E34" s="41">
        <v>6</v>
      </c>
      <c r="F34" s="42">
        <v>0.08</v>
      </c>
      <c r="G34" s="24">
        <f t="shared" si="0"/>
        <v>6.48</v>
      </c>
      <c r="H34" s="3">
        <f t="shared" si="1"/>
        <v>0</v>
      </c>
      <c r="I34" s="3">
        <f t="shared" si="2"/>
        <v>0</v>
      </c>
    </row>
    <row r="35" spans="1:9" s="32" customFormat="1" ht="26.4">
      <c r="A35" s="27">
        <v>27</v>
      </c>
      <c r="B35" s="36" t="s">
        <v>51</v>
      </c>
      <c r="C35" s="6" t="s">
        <v>1</v>
      </c>
      <c r="D35" s="40"/>
      <c r="E35" s="41">
        <v>3</v>
      </c>
      <c r="F35" s="42">
        <v>0.23</v>
      </c>
      <c r="G35" s="24">
        <f t="shared" si="0"/>
        <v>3.69</v>
      </c>
      <c r="H35" s="3">
        <f t="shared" si="1"/>
        <v>0</v>
      </c>
      <c r="I35" s="3">
        <f t="shared" si="2"/>
        <v>0</v>
      </c>
    </row>
    <row r="36" spans="1:9" s="32" customFormat="1" ht="26.4">
      <c r="A36" s="27">
        <v>28</v>
      </c>
      <c r="B36" s="28" t="s">
        <v>52</v>
      </c>
      <c r="C36" s="6" t="s">
        <v>1</v>
      </c>
      <c r="D36" s="40"/>
      <c r="E36" s="41">
        <v>18</v>
      </c>
      <c r="F36" s="42">
        <v>0.23</v>
      </c>
      <c r="G36" s="24">
        <f t="shared" si="0"/>
        <v>22.14</v>
      </c>
      <c r="H36" s="3">
        <f t="shared" si="1"/>
        <v>0</v>
      </c>
      <c r="I36" s="3">
        <f t="shared" si="2"/>
        <v>0</v>
      </c>
    </row>
    <row r="37" spans="1:9" s="32" customFormat="1" ht="14.4">
      <c r="A37" s="27">
        <v>29</v>
      </c>
      <c r="B37" s="36" t="s">
        <v>53</v>
      </c>
      <c r="C37" s="6" t="s">
        <v>1</v>
      </c>
      <c r="D37" s="40"/>
      <c r="E37" s="41">
        <v>5</v>
      </c>
      <c r="F37" s="42">
        <v>0.08</v>
      </c>
      <c r="G37" s="24">
        <f t="shared" si="0"/>
        <v>5.4</v>
      </c>
      <c r="H37" s="3">
        <f t="shared" si="1"/>
        <v>0</v>
      </c>
      <c r="I37" s="3">
        <f t="shared" si="2"/>
        <v>0</v>
      </c>
    </row>
    <row r="38" spans="1:9" s="32" customFormat="1" ht="14.4">
      <c r="A38" s="27">
        <v>30</v>
      </c>
      <c r="B38" s="28" t="s">
        <v>54</v>
      </c>
      <c r="C38" s="6" t="s">
        <v>1</v>
      </c>
      <c r="D38" s="40"/>
      <c r="E38" s="41">
        <v>80</v>
      </c>
      <c r="F38" s="42">
        <v>0.08</v>
      </c>
      <c r="G38" s="24">
        <f t="shared" si="0"/>
        <v>86.4</v>
      </c>
      <c r="H38" s="3">
        <f t="shared" si="1"/>
        <v>0</v>
      </c>
      <c r="I38" s="3">
        <f t="shared" si="2"/>
        <v>0</v>
      </c>
    </row>
    <row r="39" spans="1:9" s="32" customFormat="1" ht="14.4">
      <c r="A39" s="27">
        <v>31</v>
      </c>
      <c r="B39" s="30" t="s">
        <v>55</v>
      </c>
      <c r="C39" s="6" t="s">
        <v>1</v>
      </c>
      <c r="D39" s="40"/>
      <c r="E39" s="41">
        <v>18</v>
      </c>
      <c r="F39" s="42">
        <v>0.08</v>
      </c>
      <c r="G39" s="24">
        <f t="shared" si="0"/>
        <v>19.440000000000001</v>
      </c>
      <c r="H39" s="3">
        <f t="shared" si="1"/>
        <v>0</v>
      </c>
      <c r="I39" s="3">
        <f t="shared" si="2"/>
        <v>0</v>
      </c>
    </row>
    <row r="40" spans="1:9" s="32" customFormat="1" ht="14.4">
      <c r="A40" s="27">
        <v>32</v>
      </c>
      <c r="B40" s="28" t="s">
        <v>56</v>
      </c>
      <c r="C40" s="6" t="s">
        <v>1</v>
      </c>
      <c r="D40" s="40"/>
      <c r="E40" s="41">
        <v>1.6</v>
      </c>
      <c r="F40" s="42">
        <v>0.08</v>
      </c>
      <c r="G40" s="24">
        <f t="shared" si="0"/>
        <v>1.7280000000000002</v>
      </c>
      <c r="H40" s="3">
        <f t="shared" si="1"/>
        <v>0</v>
      </c>
      <c r="I40" s="3">
        <f t="shared" si="2"/>
        <v>0</v>
      </c>
    </row>
    <row r="41" spans="1:9" s="32" customFormat="1" ht="14.4">
      <c r="A41" s="27">
        <v>33</v>
      </c>
      <c r="B41" s="36" t="s">
        <v>57</v>
      </c>
      <c r="C41" s="6" t="s">
        <v>1</v>
      </c>
      <c r="D41" s="40"/>
      <c r="E41" s="41">
        <v>25</v>
      </c>
      <c r="F41" s="42">
        <v>0.08</v>
      </c>
      <c r="G41" s="24">
        <f t="shared" si="0"/>
        <v>27</v>
      </c>
      <c r="H41" s="3">
        <f t="shared" si="1"/>
        <v>0</v>
      </c>
      <c r="I41" s="3">
        <f t="shared" si="2"/>
        <v>0</v>
      </c>
    </row>
    <row r="42" spans="1:9" s="32" customFormat="1" ht="26.4">
      <c r="A42" s="27">
        <v>34</v>
      </c>
      <c r="B42" s="28" t="s">
        <v>58</v>
      </c>
      <c r="C42" s="6" t="s">
        <v>1</v>
      </c>
      <c r="D42" s="40"/>
      <c r="E42" s="41">
        <v>50</v>
      </c>
      <c r="F42" s="43">
        <v>0.05</v>
      </c>
      <c r="G42" s="24">
        <f t="shared" si="0"/>
        <v>52.5</v>
      </c>
      <c r="H42" s="3">
        <f t="shared" si="1"/>
        <v>0</v>
      </c>
      <c r="I42" s="3">
        <f t="shared" si="2"/>
        <v>0</v>
      </c>
    </row>
    <row r="43" spans="1:9" s="32" customFormat="1" ht="26.4">
      <c r="A43" s="27">
        <v>35</v>
      </c>
      <c r="B43" s="28" t="s">
        <v>59</v>
      </c>
      <c r="C43" s="6" t="s">
        <v>1</v>
      </c>
      <c r="D43" s="40"/>
      <c r="E43" s="41">
        <v>40</v>
      </c>
      <c r="F43" s="42">
        <v>0.05</v>
      </c>
      <c r="G43" s="24">
        <f t="shared" si="0"/>
        <v>42</v>
      </c>
      <c r="H43" s="3">
        <f t="shared" si="1"/>
        <v>0</v>
      </c>
      <c r="I43" s="3">
        <f t="shared" si="2"/>
        <v>0</v>
      </c>
    </row>
    <row r="44" spans="1:9" s="32" customFormat="1" ht="14.4">
      <c r="A44" s="27">
        <v>36</v>
      </c>
      <c r="B44" s="28" t="s">
        <v>60</v>
      </c>
      <c r="C44" s="6" t="s">
        <v>1</v>
      </c>
      <c r="D44" s="40"/>
      <c r="E44" s="41">
        <v>0.5</v>
      </c>
      <c r="F44" s="42">
        <v>0.08</v>
      </c>
      <c r="G44" s="24">
        <f t="shared" si="0"/>
        <v>0.54</v>
      </c>
      <c r="H44" s="3">
        <f t="shared" si="1"/>
        <v>0</v>
      </c>
      <c r="I44" s="3">
        <f t="shared" si="2"/>
        <v>0</v>
      </c>
    </row>
    <row r="45" spans="1:9" s="32" customFormat="1" ht="26.4">
      <c r="A45" s="27">
        <v>37</v>
      </c>
      <c r="B45" s="36" t="s">
        <v>61</v>
      </c>
      <c r="C45" s="6" t="s">
        <v>1</v>
      </c>
      <c r="D45" s="40"/>
      <c r="E45" s="41">
        <v>18</v>
      </c>
      <c r="F45" s="42">
        <v>0.23</v>
      </c>
      <c r="G45" s="24">
        <f t="shared" si="0"/>
        <v>22.14</v>
      </c>
      <c r="H45" s="3">
        <f t="shared" si="1"/>
        <v>0</v>
      </c>
      <c r="I45" s="3">
        <f t="shared" si="2"/>
        <v>0</v>
      </c>
    </row>
    <row r="46" spans="1:9" s="32" customFormat="1" ht="26.4">
      <c r="A46" s="27">
        <v>38</v>
      </c>
      <c r="B46" s="28" t="s">
        <v>62</v>
      </c>
      <c r="C46" s="6" t="s">
        <v>1</v>
      </c>
      <c r="D46" s="40"/>
      <c r="E46" s="41">
        <v>0.3</v>
      </c>
      <c r="F46" s="42">
        <v>0.08</v>
      </c>
      <c r="G46" s="24">
        <f t="shared" si="0"/>
        <v>0.32400000000000001</v>
      </c>
      <c r="H46" s="3">
        <f t="shared" si="1"/>
        <v>0</v>
      </c>
      <c r="I46" s="3">
        <f t="shared" si="2"/>
        <v>0</v>
      </c>
    </row>
    <row r="47" spans="1:9" s="32" customFormat="1" ht="66">
      <c r="A47" s="27">
        <v>39</v>
      </c>
      <c r="B47" s="29" t="s">
        <v>141</v>
      </c>
      <c r="C47" s="6" t="s">
        <v>1</v>
      </c>
      <c r="D47" s="40"/>
      <c r="E47" s="41">
        <v>0.6</v>
      </c>
      <c r="F47" s="42">
        <v>0.08</v>
      </c>
      <c r="G47" s="24">
        <f t="shared" si="0"/>
        <v>0.64800000000000002</v>
      </c>
      <c r="H47" s="3">
        <f t="shared" si="1"/>
        <v>0</v>
      </c>
      <c r="I47" s="3">
        <f t="shared" si="2"/>
        <v>0</v>
      </c>
    </row>
    <row r="48" spans="1:9" s="32" customFormat="1" ht="14.4">
      <c r="A48" s="27">
        <v>40</v>
      </c>
      <c r="B48" s="28" t="s">
        <v>63</v>
      </c>
      <c r="C48" s="6" t="s">
        <v>1</v>
      </c>
      <c r="D48" s="40"/>
      <c r="E48" s="41">
        <v>3.5</v>
      </c>
      <c r="F48" s="42">
        <v>0.08</v>
      </c>
      <c r="G48" s="24">
        <f t="shared" si="0"/>
        <v>3.7800000000000002</v>
      </c>
      <c r="H48" s="3">
        <f t="shared" si="1"/>
        <v>0</v>
      </c>
      <c r="I48" s="3">
        <f t="shared" si="2"/>
        <v>0</v>
      </c>
    </row>
    <row r="49" spans="1:9" s="32" customFormat="1" ht="14.4">
      <c r="A49" s="27">
        <v>41</v>
      </c>
      <c r="B49" s="28" t="s">
        <v>64</v>
      </c>
      <c r="C49" s="6" t="s">
        <v>1</v>
      </c>
      <c r="D49" s="40"/>
      <c r="E49" s="41">
        <v>3</v>
      </c>
      <c r="F49" s="42">
        <v>0.08</v>
      </c>
      <c r="G49" s="24">
        <f t="shared" si="0"/>
        <v>3.24</v>
      </c>
      <c r="H49" s="3">
        <f t="shared" si="1"/>
        <v>0</v>
      </c>
      <c r="I49" s="3">
        <f t="shared" si="2"/>
        <v>0</v>
      </c>
    </row>
    <row r="50" spans="1:9" s="32" customFormat="1" ht="14.4">
      <c r="A50" s="27">
        <v>42</v>
      </c>
      <c r="B50" s="28" t="s">
        <v>65</v>
      </c>
      <c r="C50" s="6" t="s">
        <v>1</v>
      </c>
      <c r="D50" s="40"/>
      <c r="E50" s="41">
        <v>3.6</v>
      </c>
      <c r="F50" s="42">
        <v>0.08</v>
      </c>
      <c r="G50" s="24">
        <f t="shared" si="0"/>
        <v>3.8879999999999999</v>
      </c>
      <c r="H50" s="3">
        <f t="shared" si="1"/>
        <v>0</v>
      </c>
      <c r="I50" s="3">
        <f t="shared" si="2"/>
        <v>0</v>
      </c>
    </row>
    <row r="51" spans="1:9" s="32" customFormat="1" ht="26.4">
      <c r="A51" s="27">
        <v>43</v>
      </c>
      <c r="B51" s="28" t="s">
        <v>66</v>
      </c>
      <c r="C51" s="6" t="s">
        <v>1</v>
      </c>
      <c r="D51" s="40"/>
      <c r="E51" s="41">
        <v>4.5</v>
      </c>
      <c r="F51" s="42">
        <v>0.08</v>
      </c>
      <c r="G51" s="24">
        <f t="shared" si="0"/>
        <v>4.8600000000000003</v>
      </c>
      <c r="H51" s="3">
        <f t="shared" si="1"/>
        <v>0</v>
      </c>
      <c r="I51" s="3">
        <f t="shared" si="2"/>
        <v>0</v>
      </c>
    </row>
    <row r="52" spans="1:9" s="32" customFormat="1" ht="14.4">
      <c r="A52" s="27">
        <v>44</v>
      </c>
      <c r="B52" s="28" t="s">
        <v>67</v>
      </c>
      <c r="C52" s="6" t="s">
        <v>1</v>
      </c>
      <c r="D52" s="40"/>
      <c r="E52" s="41">
        <v>1.5</v>
      </c>
      <c r="F52" s="42">
        <v>0.08</v>
      </c>
      <c r="G52" s="24">
        <f t="shared" si="0"/>
        <v>1.62</v>
      </c>
      <c r="H52" s="3">
        <f t="shared" si="1"/>
        <v>0</v>
      </c>
      <c r="I52" s="3">
        <f t="shared" si="2"/>
        <v>0</v>
      </c>
    </row>
    <row r="53" spans="1:9" s="32" customFormat="1" ht="14.4">
      <c r="A53" s="27">
        <v>45</v>
      </c>
      <c r="B53" s="28" t="s">
        <v>68</v>
      </c>
      <c r="C53" s="6" t="s">
        <v>1</v>
      </c>
      <c r="D53" s="40"/>
      <c r="E53" s="41">
        <v>1.5</v>
      </c>
      <c r="F53" s="42">
        <v>0.08</v>
      </c>
      <c r="G53" s="24">
        <f t="shared" si="0"/>
        <v>1.62</v>
      </c>
      <c r="H53" s="3">
        <f t="shared" si="1"/>
        <v>0</v>
      </c>
      <c r="I53" s="3">
        <f t="shared" si="2"/>
        <v>0</v>
      </c>
    </row>
    <row r="54" spans="1:9" s="32" customFormat="1" ht="15.6">
      <c r="A54" s="27">
        <v>46</v>
      </c>
      <c r="B54" s="28" t="s">
        <v>149</v>
      </c>
      <c r="C54" s="6" t="s">
        <v>1</v>
      </c>
      <c r="D54" s="40"/>
      <c r="E54" s="41">
        <v>2</v>
      </c>
      <c r="F54" s="42">
        <v>0.08</v>
      </c>
      <c r="G54" s="24">
        <f t="shared" si="0"/>
        <v>2.16</v>
      </c>
      <c r="H54" s="3">
        <f t="shared" si="1"/>
        <v>0</v>
      </c>
      <c r="I54" s="3">
        <f t="shared" si="2"/>
        <v>0</v>
      </c>
    </row>
    <row r="55" spans="1:9" s="32" customFormat="1" ht="14.4">
      <c r="A55" s="27">
        <v>47</v>
      </c>
      <c r="B55" s="28" t="s">
        <v>69</v>
      </c>
      <c r="C55" s="6" t="s">
        <v>1</v>
      </c>
      <c r="D55" s="40"/>
      <c r="E55" s="41">
        <v>2.5</v>
      </c>
      <c r="F55" s="42">
        <v>0.08</v>
      </c>
      <c r="G55" s="24">
        <f t="shared" si="0"/>
        <v>2.7</v>
      </c>
      <c r="H55" s="3">
        <f t="shared" si="1"/>
        <v>0</v>
      </c>
      <c r="I55" s="3">
        <f t="shared" si="2"/>
        <v>0</v>
      </c>
    </row>
    <row r="56" spans="1:9" s="32" customFormat="1" ht="26.4">
      <c r="A56" s="27">
        <v>48</v>
      </c>
      <c r="B56" s="29" t="s">
        <v>70</v>
      </c>
      <c r="C56" s="6" t="s">
        <v>1</v>
      </c>
      <c r="D56" s="40"/>
      <c r="E56" s="41">
        <v>11</v>
      </c>
      <c r="F56" s="42">
        <v>0.08</v>
      </c>
      <c r="G56" s="24">
        <f t="shared" si="0"/>
        <v>11.88</v>
      </c>
      <c r="H56" s="3">
        <f t="shared" si="1"/>
        <v>0</v>
      </c>
      <c r="I56" s="3">
        <f t="shared" si="2"/>
        <v>0</v>
      </c>
    </row>
    <row r="57" spans="1:9" s="32" customFormat="1" ht="26.4">
      <c r="A57" s="27">
        <v>49</v>
      </c>
      <c r="B57" s="36" t="s">
        <v>71</v>
      </c>
      <c r="C57" s="6" t="s">
        <v>1</v>
      </c>
      <c r="D57" s="40"/>
      <c r="E57" s="41">
        <v>12</v>
      </c>
      <c r="F57" s="42">
        <v>0.23</v>
      </c>
      <c r="G57" s="24">
        <f t="shared" si="0"/>
        <v>14.76</v>
      </c>
      <c r="H57" s="3">
        <f t="shared" si="1"/>
        <v>0</v>
      </c>
      <c r="I57" s="3">
        <f t="shared" si="2"/>
        <v>0</v>
      </c>
    </row>
    <row r="58" spans="1:9" s="32" customFormat="1" ht="14.4">
      <c r="A58" s="27">
        <v>50</v>
      </c>
      <c r="B58" s="29" t="s">
        <v>72</v>
      </c>
      <c r="C58" s="6" t="s">
        <v>1</v>
      </c>
      <c r="D58" s="40"/>
      <c r="E58" s="41">
        <v>0.9</v>
      </c>
      <c r="F58" s="42">
        <v>0.08</v>
      </c>
      <c r="G58" s="24">
        <f t="shared" si="0"/>
        <v>0.97199999999999998</v>
      </c>
      <c r="H58" s="3">
        <f t="shared" si="1"/>
        <v>0</v>
      </c>
      <c r="I58" s="3">
        <f t="shared" si="2"/>
        <v>0</v>
      </c>
    </row>
    <row r="59" spans="1:9" s="32" customFormat="1" ht="26.4">
      <c r="A59" s="27">
        <v>51</v>
      </c>
      <c r="B59" s="36" t="s">
        <v>73</v>
      </c>
      <c r="C59" s="6" t="s">
        <v>1</v>
      </c>
      <c r="D59" s="40"/>
      <c r="E59" s="41">
        <v>25</v>
      </c>
      <c r="F59" s="42">
        <v>0.23</v>
      </c>
      <c r="G59" s="24">
        <f t="shared" si="0"/>
        <v>30.75</v>
      </c>
      <c r="H59" s="3">
        <f t="shared" si="1"/>
        <v>0</v>
      </c>
      <c r="I59" s="3">
        <f t="shared" si="2"/>
        <v>0</v>
      </c>
    </row>
    <row r="60" spans="1:9" s="32" customFormat="1" ht="14.4">
      <c r="A60" s="27">
        <v>52</v>
      </c>
      <c r="B60" s="30" t="s">
        <v>74</v>
      </c>
      <c r="C60" s="6" t="s">
        <v>1</v>
      </c>
      <c r="D60" s="40"/>
      <c r="E60" s="41">
        <v>0.15</v>
      </c>
      <c r="F60" s="42">
        <v>0.08</v>
      </c>
      <c r="G60" s="24">
        <f t="shared" si="0"/>
        <v>0.16200000000000001</v>
      </c>
      <c r="H60" s="3">
        <f t="shared" si="1"/>
        <v>0</v>
      </c>
      <c r="I60" s="3">
        <f t="shared" si="2"/>
        <v>0</v>
      </c>
    </row>
    <row r="61" spans="1:9" s="32" customFormat="1" ht="14.4">
      <c r="A61" s="27">
        <v>53</v>
      </c>
      <c r="B61" s="30" t="s">
        <v>75</v>
      </c>
      <c r="C61" s="6" t="s">
        <v>1</v>
      </c>
      <c r="D61" s="40"/>
      <c r="E61" s="41">
        <v>7.0000000000000007E-2</v>
      </c>
      <c r="F61" s="42">
        <v>0.08</v>
      </c>
      <c r="G61" s="24">
        <f t="shared" si="0"/>
        <v>7.5600000000000001E-2</v>
      </c>
      <c r="H61" s="3">
        <f t="shared" si="1"/>
        <v>0</v>
      </c>
      <c r="I61" s="3">
        <f t="shared" si="2"/>
        <v>0</v>
      </c>
    </row>
    <row r="62" spans="1:9" s="32" customFormat="1" ht="39.6">
      <c r="A62" s="27">
        <v>54</v>
      </c>
      <c r="B62" s="29" t="s">
        <v>76</v>
      </c>
      <c r="C62" s="6" t="s">
        <v>1</v>
      </c>
      <c r="D62" s="40"/>
      <c r="E62" s="41">
        <v>150</v>
      </c>
      <c r="F62" s="42">
        <v>0.08</v>
      </c>
      <c r="G62" s="24">
        <f t="shared" si="0"/>
        <v>162</v>
      </c>
      <c r="H62" s="3">
        <f t="shared" si="1"/>
        <v>0</v>
      </c>
      <c r="I62" s="3">
        <f t="shared" si="2"/>
        <v>0</v>
      </c>
    </row>
    <row r="63" spans="1:9" s="32" customFormat="1" ht="14.4">
      <c r="A63" s="27">
        <v>55</v>
      </c>
      <c r="B63" s="37" t="s">
        <v>77</v>
      </c>
      <c r="C63" s="6" t="s">
        <v>1</v>
      </c>
      <c r="D63" s="40"/>
      <c r="E63" s="41">
        <v>0.3</v>
      </c>
      <c r="F63" s="42">
        <v>0.08</v>
      </c>
      <c r="G63" s="24">
        <f t="shared" si="0"/>
        <v>0.32400000000000001</v>
      </c>
      <c r="H63" s="3">
        <f t="shared" si="1"/>
        <v>0</v>
      </c>
      <c r="I63" s="3">
        <f t="shared" si="2"/>
        <v>0</v>
      </c>
    </row>
    <row r="64" spans="1:9" s="32" customFormat="1" ht="14.4">
      <c r="A64" s="27">
        <v>56</v>
      </c>
      <c r="B64" s="28" t="s">
        <v>78</v>
      </c>
      <c r="C64" s="6" t="s">
        <v>1</v>
      </c>
      <c r="D64" s="40"/>
      <c r="E64" s="41">
        <v>0.75</v>
      </c>
      <c r="F64" s="42">
        <v>0.08</v>
      </c>
      <c r="G64" s="24">
        <f t="shared" si="0"/>
        <v>0.81</v>
      </c>
      <c r="H64" s="3">
        <f t="shared" si="1"/>
        <v>0</v>
      </c>
      <c r="I64" s="3">
        <f t="shared" si="2"/>
        <v>0</v>
      </c>
    </row>
    <row r="65" spans="1:9" s="32" customFormat="1" ht="14.4">
      <c r="A65" s="27">
        <v>57</v>
      </c>
      <c r="B65" s="28" t="s">
        <v>79</v>
      </c>
      <c r="C65" s="6" t="s">
        <v>1</v>
      </c>
      <c r="D65" s="40"/>
      <c r="E65" s="41">
        <v>0.75</v>
      </c>
      <c r="F65" s="42">
        <v>0.08</v>
      </c>
      <c r="G65" s="24">
        <f t="shared" si="0"/>
        <v>0.81</v>
      </c>
      <c r="H65" s="3">
        <f t="shared" si="1"/>
        <v>0</v>
      </c>
      <c r="I65" s="3">
        <f t="shared" si="2"/>
        <v>0</v>
      </c>
    </row>
    <row r="66" spans="1:9" s="32" customFormat="1" ht="26.4">
      <c r="A66" s="27">
        <v>58</v>
      </c>
      <c r="B66" s="29" t="s">
        <v>80</v>
      </c>
      <c r="C66" s="6" t="s">
        <v>1</v>
      </c>
      <c r="D66" s="40"/>
      <c r="E66" s="41">
        <v>5.15</v>
      </c>
      <c r="F66" s="42">
        <v>0.08</v>
      </c>
      <c r="G66" s="24">
        <f t="shared" si="0"/>
        <v>5.5620000000000003</v>
      </c>
      <c r="H66" s="3">
        <f t="shared" si="1"/>
        <v>0</v>
      </c>
      <c r="I66" s="3">
        <f t="shared" si="2"/>
        <v>0</v>
      </c>
    </row>
    <row r="67" spans="1:9" s="32" customFormat="1" ht="26.4">
      <c r="A67" s="27">
        <v>59</v>
      </c>
      <c r="B67" s="28" t="s">
        <v>81</v>
      </c>
      <c r="C67" s="6" t="s">
        <v>1</v>
      </c>
      <c r="D67" s="40"/>
      <c r="E67" s="41">
        <v>20</v>
      </c>
      <c r="F67" s="42">
        <v>0.23</v>
      </c>
      <c r="G67" s="24">
        <f t="shared" si="0"/>
        <v>24.6</v>
      </c>
      <c r="H67" s="3">
        <f t="shared" si="1"/>
        <v>0</v>
      </c>
      <c r="I67" s="3">
        <f t="shared" si="2"/>
        <v>0</v>
      </c>
    </row>
    <row r="68" spans="1:9" s="32" customFormat="1" ht="26.4">
      <c r="A68" s="27">
        <v>60</v>
      </c>
      <c r="B68" s="29" t="s">
        <v>82</v>
      </c>
      <c r="C68" s="6" t="s">
        <v>1</v>
      </c>
      <c r="D68" s="40"/>
      <c r="E68" s="41">
        <v>3.5</v>
      </c>
      <c r="F68" s="42">
        <v>0.08</v>
      </c>
      <c r="G68" s="24">
        <f t="shared" si="0"/>
        <v>3.7800000000000002</v>
      </c>
      <c r="H68" s="3">
        <f t="shared" si="1"/>
        <v>0</v>
      </c>
      <c r="I68" s="3">
        <f t="shared" si="2"/>
        <v>0</v>
      </c>
    </row>
    <row r="69" spans="1:9" s="32" customFormat="1" ht="39.6">
      <c r="A69" s="27">
        <v>61</v>
      </c>
      <c r="B69" s="29" t="s">
        <v>83</v>
      </c>
      <c r="C69" s="6" t="s">
        <v>1</v>
      </c>
      <c r="D69" s="40"/>
      <c r="E69" s="41">
        <v>57</v>
      </c>
      <c r="F69" s="42">
        <v>0.08</v>
      </c>
      <c r="G69" s="24">
        <f t="shared" si="0"/>
        <v>61.56</v>
      </c>
      <c r="H69" s="3">
        <f t="shared" si="1"/>
        <v>0</v>
      </c>
      <c r="I69" s="3">
        <f t="shared" si="2"/>
        <v>0</v>
      </c>
    </row>
    <row r="70" spans="1:9" s="32" customFormat="1" ht="26.4">
      <c r="A70" s="27">
        <v>62</v>
      </c>
      <c r="B70" s="29" t="s">
        <v>84</v>
      </c>
      <c r="C70" s="6" t="s">
        <v>1</v>
      </c>
      <c r="D70" s="40"/>
      <c r="E70" s="41">
        <v>45</v>
      </c>
      <c r="F70" s="42">
        <v>0.08</v>
      </c>
      <c r="G70" s="24">
        <f t="shared" si="0"/>
        <v>48.6</v>
      </c>
      <c r="H70" s="3">
        <f t="shared" si="1"/>
        <v>0</v>
      </c>
      <c r="I70" s="3">
        <f t="shared" si="2"/>
        <v>0</v>
      </c>
    </row>
    <row r="71" spans="1:9" s="32" customFormat="1" ht="26.4">
      <c r="A71" s="27">
        <v>63</v>
      </c>
      <c r="B71" s="29" t="s">
        <v>85</v>
      </c>
      <c r="C71" s="6" t="s">
        <v>1</v>
      </c>
      <c r="D71" s="40"/>
      <c r="E71" s="41">
        <v>0.4</v>
      </c>
      <c r="F71" s="42">
        <v>0.08</v>
      </c>
      <c r="G71" s="24">
        <f t="shared" si="0"/>
        <v>0.43200000000000005</v>
      </c>
      <c r="H71" s="3">
        <f t="shared" si="1"/>
        <v>0</v>
      </c>
      <c r="I71" s="3">
        <f t="shared" si="2"/>
        <v>0</v>
      </c>
    </row>
    <row r="72" spans="1:9" s="32" customFormat="1" ht="14.4">
      <c r="A72" s="27">
        <v>64</v>
      </c>
      <c r="B72" s="29" t="s">
        <v>86</v>
      </c>
      <c r="C72" s="6" t="s">
        <v>1</v>
      </c>
      <c r="D72" s="40"/>
      <c r="E72" s="41">
        <v>12.5</v>
      </c>
      <c r="F72" s="42">
        <v>0.08</v>
      </c>
      <c r="G72" s="24">
        <f t="shared" si="0"/>
        <v>13.5</v>
      </c>
      <c r="H72" s="3">
        <f t="shared" si="1"/>
        <v>0</v>
      </c>
      <c r="I72" s="3">
        <f t="shared" si="2"/>
        <v>0</v>
      </c>
    </row>
    <row r="73" spans="1:9" s="32" customFormat="1" ht="14.4">
      <c r="A73" s="27">
        <v>65</v>
      </c>
      <c r="B73" s="36" t="s">
        <v>87</v>
      </c>
      <c r="C73" s="6" t="s">
        <v>1</v>
      </c>
      <c r="D73" s="40"/>
      <c r="E73" s="41">
        <v>21</v>
      </c>
      <c r="F73" s="42">
        <v>0.08</v>
      </c>
      <c r="G73" s="24">
        <f t="shared" si="0"/>
        <v>22.68</v>
      </c>
      <c r="H73" s="3">
        <f t="shared" si="1"/>
        <v>0</v>
      </c>
      <c r="I73" s="3">
        <f t="shared" si="2"/>
        <v>0</v>
      </c>
    </row>
    <row r="74" spans="1:9" s="32" customFormat="1" ht="14.4">
      <c r="A74" s="27">
        <v>66</v>
      </c>
      <c r="B74" s="28" t="s">
        <v>88</v>
      </c>
      <c r="C74" s="6" t="s">
        <v>1</v>
      </c>
      <c r="D74" s="40"/>
      <c r="E74" s="41">
        <v>3</v>
      </c>
      <c r="F74" s="42">
        <v>0.08</v>
      </c>
      <c r="G74" s="24">
        <f t="shared" ref="G74:G133" si="3">(E74*F74)+E74</f>
        <v>3.24</v>
      </c>
      <c r="H74" s="3">
        <f t="shared" ref="H74:H133" si="4">E74*D74</f>
        <v>0</v>
      </c>
      <c r="I74" s="3">
        <f t="shared" ref="I74:I133" si="5">G74*D74</f>
        <v>0</v>
      </c>
    </row>
    <row r="75" spans="1:9" s="32" customFormat="1" ht="14.4">
      <c r="A75" s="27">
        <v>67</v>
      </c>
      <c r="B75" s="28" t="s">
        <v>89</v>
      </c>
      <c r="C75" s="6" t="s">
        <v>1</v>
      </c>
      <c r="D75" s="40"/>
      <c r="E75" s="41">
        <v>3</v>
      </c>
      <c r="F75" s="42">
        <v>0.08</v>
      </c>
      <c r="G75" s="24">
        <f t="shared" si="3"/>
        <v>3.24</v>
      </c>
      <c r="H75" s="3">
        <f t="shared" si="4"/>
        <v>0</v>
      </c>
      <c r="I75" s="3">
        <f t="shared" si="5"/>
        <v>0</v>
      </c>
    </row>
    <row r="76" spans="1:9" s="32" customFormat="1" ht="14.4">
      <c r="A76" s="27">
        <v>68</v>
      </c>
      <c r="B76" s="28" t="s">
        <v>90</v>
      </c>
      <c r="C76" s="6" t="s">
        <v>1</v>
      </c>
      <c r="D76" s="40"/>
      <c r="E76" s="41">
        <v>3</v>
      </c>
      <c r="F76" s="42">
        <v>0.08</v>
      </c>
      <c r="G76" s="24">
        <f t="shared" si="3"/>
        <v>3.24</v>
      </c>
      <c r="H76" s="3">
        <f t="shared" si="4"/>
        <v>0</v>
      </c>
      <c r="I76" s="3">
        <f t="shared" si="5"/>
        <v>0</v>
      </c>
    </row>
    <row r="77" spans="1:9" s="32" customFormat="1" ht="26.4">
      <c r="A77" s="27">
        <v>69</v>
      </c>
      <c r="B77" s="29" t="s">
        <v>91</v>
      </c>
      <c r="C77" s="6" t="s">
        <v>1</v>
      </c>
      <c r="D77" s="40"/>
      <c r="E77" s="41">
        <v>15</v>
      </c>
      <c r="F77" s="42">
        <v>0.23</v>
      </c>
      <c r="G77" s="24">
        <f t="shared" si="3"/>
        <v>18.45</v>
      </c>
      <c r="H77" s="3">
        <f t="shared" si="4"/>
        <v>0</v>
      </c>
      <c r="I77" s="3">
        <f t="shared" si="5"/>
        <v>0</v>
      </c>
    </row>
    <row r="78" spans="1:9" s="32" customFormat="1" ht="26.4">
      <c r="A78" s="27">
        <v>70</v>
      </c>
      <c r="B78" s="28" t="s">
        <v>92</v>
      </c>
      <c r="C78" s="6" t="s">
        <v>1</v>
      </c>
      <c r="D78" s="40"/>
      <c r="E78" s="41">
        <v>95</v>
      </c>
      <c r="F78" s="42">
        <v>0.08</v>
      </c>
      <c r="G78" s="24">
        <f t="shared" si="3"/>
        <v>102.6</v>
      </c>
      <c r="H78" s="3">
        <f t="shared" si="4"/>
        <v>0</v>
      </c>
      <c r="I78" s="3">
        <f t="shared" si="5"/>
        <v>0</v>
      </c>
    </row>
    <row r="79" spans="1:9" s="32" customFormat="1" ht="26.4">
      <c r="A79" s="27">
        <v>71</v>
      </c>
      <c r="B79" s="28" t="s">
        <v>93</v>
      </c>
      <c r="C79" s="6" t="s">
        <v>1</v>
      </c>
      <c r="D79" s="40"/>
      <c r="E79" s="41">
        <v>2</v>
      </c>
      <c r="F79" s="42">
        <v>0.08</v>
      </c>
      <c r="G79" s="24">
        <f t="shared" si="3"/>
        <v>2.16</v>
      </c>
      <c r="H79" s="3">
        <f t="shared" si="4"/>
        <v>0</v>
      </c>
      <c r="I79" s="3">
        <f t="shared" si="5"/>
        <v>0</v>
      </c>
    </row>
    <row r="80" spans="1:9" s="32" customFormat="1" ht="14.4">
      <c r="A80" s="27">
        <v>72</v>
      </c>
      <c r="B80" s="28" t="s">
        <v>94</v>
      </c>
      <c r="C80" s="6" t="s">
        <v>1</v>
      </c>
      <c r="D80" s="40"/>
      <c r="E80" s="41">
        <v>0.7</v>
      </c>
      <c r="F80" s="42">
        <v>0.08</v>
      </c>
      <c r="G80" s="24">
        <f t="shared" si="3"/>
        <v>0.75600000000000001</v>
      </c>
      <c r="H80" s="3">
        <f t="shared" si="4"/>
        <v>0</v>
      </c>
      <c r="I80" s="3">
        <f t="shared" si="5"/>
        <v>0</v>
      </c>
    </row>
    <row r="81" spans="1:9" s="32" customFormat="1" ht="14.4">
      <c r="A81" s="27">
        <v>73</v>
      </c>
      <c r="B81" s="28" t="s">
        <v>95</v>
      </c>
      <c r="C81" s="6" t="s">
        <v>1</v>
      </c>
      <c r="D81" s="40"/>
      <c r="E81" s="41">
        <v>0.35</v>
      </c>
      <c r="F81" s="42">
        <v>0.08</v>
      </c>
      <c r="G81" s="24">
        <f t="shared" si="3"/>
        <v>0.378</v>
      </c>
      <c r="H81" s="3">
        <f t="shared" si="4"/>
        <v>0</v>
      </c>
      <c r="I81" s="3">
        <f t="shared" si="5"/>
        <v>0</v>
      </c>
    </row>
    <row r="82" spans="1:9" s="32" customFormat="1" ht="14.4">
      <c r="A82" s="27">
        <v>74</v>
      </c>
      <c r="B82" s="28" t="s">
        <v>96</v>
      </c>
      <c r="C82" s="6" t="s">
        <v>1</v>
      </c>
      <c r="D82" s="40"/>
      <c r="E82" s="41">
        <v>0.4</v>
      </c>
      <c r="F82" s="42">
        <v>0.08</v>
      </c>
      <c r="G82" s="24">
        <f t="shared" si="3"/>
        <v>0.43200000000000005</v>
      </c>
      <c r="H82" s="3">
        <f t="shared" si="4"/>
        <v>0</v>
      </c>
      <c r="I82" s="3">
        <f t="shared" si="5"/>
        <v>0</v>
      </c>
    </row>
    <row r="83" spans="1:9" s="32" customFormat="1" ht="14.4">
      <c r="A83" s="27">
        <v>75</v>
      </c>
      <c r="B83" s="28" t="s">
        <v>97</v>
      </c>
      <c r="C83" s="6" t="s">
        <v>1</v>
      </c>
      <c r="D83" s="40"/>
      <c r="E83" s="41">
        <v>12</v>
      </c>
      <c r="F83" s="42">
        <v>0.08</v>
      </c>
      <c r="G83" s="24">
        <f t="shared" si="3"/>
        <v>12.96</v>
      </c>
      <c r="H83" s="3">
        <f t="shared" si="4"/>
        <v>0</v>
      </c>
      <c r="I83" s="3">
        <f t="shared" si="5"/>
        <v>0</v>
      </c>
    </row>
    <row r="84" spans="1:9" s="32" customFormat="1" ht="14.4">
      <c r="A84" s="27">
        <v>76</v>
      </c>
      <c r="B84" s="29" t="s">
        <v>98</v>
      </c>
      <c r="C84" s="6" t="s">
        <v>1</v>
      </c>
      <c r="D84" s="40"/>
      <c r="E84" s="41">
        <v>2.7</v>
      </c>
      <c r="F84" s="42">
        <v>0.08</v>
      </c>
      <c r="G84" s="24">
        <f t="shared" si="3"/>
        <v>2.9160000000000004</v>
      </c>
      <c r="H84" s="3">
        <f t="shared" si="4"/>
        <v>0</v>
      </c>
      <c r="I84" s="3">
        <f t="shared" si="5"/>
        <v>0</v>
      </c>
    </row>
    <row r="85" spans="1:9" s="32" customFormat="1" ht="14.4">
      <c r="A85" s="27">
        <v>77</v>
      </c>
      <c r="B85" s="29" t="s">
        <v>99</v>
      </c>
      <c r="C85" s="6" t="s">
        <v>1</v>
      </c>
      <c r="D85" s="40"/>
      <c r="E85" s="41">
        <v>2.1</v>
      </c>
      <c r="F85" s="42">
        <v>0.08</v>
      </c>
      <c r="G85" s="24">
        <f t="shared" si="3"/>
        <v>2.2680000000000002</v>
      </c>
      <c r="H85" s="3">
        <f t="shared" si="4"/>
        <v>0</v>
      </c>
      <c r="I85" s="3">
        <f t="shared" si="5"/>
        <v>0</v>
      </c>
    </row>
    <row r="86" spans="1:9" s="32" customFormat="1" ht="14.4">
      <c r="A86" s="27">
        <v>78</v>
      </c>
      <c r="B86" s="29" t="s">
        <v>100</v>
      </c>
      <c r="C86" s="6" t="s">
        <v>1</v>
      </c>
      <c r="D86" s="40"/>
      <c r="E86" s="41">
        <v>1.1499999999999999</v>
      </c>
      <c r="F86" s="42">
        <v>0.08</v>
      </c>
      <c r="G86" s="24">
        <f t="shared" si="3"/>
        <v>1.242</v>
      </c>
      <c r="H86" s="3">
        <f t="shared" si="4"/>
        <v>0</v>
      </c>
      <c r="I86" s="3">
        <f t="shared" si="5"/>
        <v>0</v>
      </c>
    </row>
    <row r="87" spans="1:9" s="32" customFormat="1" ht="105.6">
      <c r="A87" s="27">
        <v>79</v>
      </c>
      <c r="B87" s="30" t="s">
        <v>101</v>
      </c>
      <c r="C87" s="6" t="s">
        <v>1</v>
      </c>
      <c r="D87" s="40"/>
      <c r="E87" s="41">
        <v>17</v>
      </c>
      <c r="F87" s="42">
        <v>0.08</v>
      </c>
      <c r="G87" s="24">
        <f t="shared" si="3"/>
        <v>18.36</v>
      </c>
      <c r="H87" s="3">
        <f t="shared" si="4"/>
        <v>0</v>
      </c>
      <c r="I87" s="3">
        <f t="shared" si="5"/>
        <v>0</v>
      </c>
    </row>
    <row r="88" spans="1:9" s="32" customFormat="1" ht="26.4">
      <c r="A88" s="27">
        <v>80</v>
      </c>
      <c r="B88" s="28" t="s">
        <v>102</v>
      </c>
      <c r="C88" s="6" t="s">
        <v>1</v>
      </c>
      <c r="D88" s="40"/>
      <c r="E88" s="41">
        <v>0.75</v>
      </c>
      <c r="F88" s="42">
        <v>0.08</v>
      </c>
      <c r="G88" s="24">
        <f t="shared" si="3"/>
        <v>0.81</v>
      </c>
      <c r="H88" s="3">
        <f t="shared" si="4"/>
        <v>0</v>
      </c>
      <c r="I88" s="3">
        <f t="shared" si="5"/>
        <v>0</v>
      </c>
    </row>
    <row r="89" spans="1:9" s="32" customFormat="1" ht="26.4">
      <c r="A89" s="27">
        <v>81</v>
      </c>
      <c r="B89" s="28" t="s">
        <v>103</v>
      </c>
      <c r="C89" s="6" t="s">
        <v>1</v>
      </c>
      <c r="D89" s="40"/>
      <c r="E89" s="41">
        <v>0.75</v>
      </c>
      <c r="F89" s="42">
        <v>0.08</v>
      </c>
      <c r="G89" s="24">
        <f t="shared" si="3"/>
        <v>0.81</v>
      </c>
      <c r="H89" s="3">
        <f t="shared" si="4"/>
        <v>0</v>
      </c>
      <c r="I89" s="3">
        <f t="shared" si="5"/>
        <v>0</v>
      </c>
    </row>
    <row r="90" spans="1:9" s="32" customFormat="1" ht="26.4">
      <c r="A90" s="27">
        <v>82</v>
      </c>
      <c r="B90" s="28" t="s">
        <v>104</v>
      </c>
      <c r="C90" s="6" t="s">
        <v>1</v>
      </c>
      <c r="D90" s="40"/>
      <c r="E90" s="41">
        <v>0.75</v>
      </c>
      <c r="F90" s="42">
        <v>0.08</v>
      </c>
      <c r="G90" s="24">
        <f t="shared" si="3"/>
        <v>0.81</v>
      </c>
      <c r="H90" s="3">
        <f t="shared" si="4"/>
        <v>0</v>
      </c>
      <c r="I90" s="3">
        <f t="shared" si="5"/>
        <v>0</v>
      </c>
    </row>
    <row r="91" spans="1:9" s="32" customFormat="1" ht="26.4">
      <c r="A91" s="27">
        <v>83</v>
      </c>
      <c r="B91" s="28" t="s">
        <v>105</v>
      </c>
      <c r="C91" s="6" t="s">
        <v>1</v>
      </c>
      <c r="D91" s="40"/>
      <c r="E91" s="41">
        <v>0.75</v>
      </c>
      <c r="F91" s="42">
        <v>0.08</v>
      </c>
      <c r="G91" s="24">
        <f t="shared" si="3"/>
        <v>0.81</v>
      </c>
      <c r="H91" s="3">
        <f t="shared" si="4"/>
        <v>0</v>
      </c>
      <c r="I91" s="3">
        <f t="shared" si="5"/>
        <v>0</v>
      </c>
    </row>
    <row r="92" spans="1:9" s="32" customFormat="1" ht="39.6">
      <c r="A92" s="27">
        <v>84</v>
      </c>
      <c r="B92" s="29" t="s">
        <v>142</v>
      </c>
      <c r="C92" s="6" t="s">
        <v>1</v>
      </c>
      <c r="D92" s="40"/>
      <c r="E92" s="41">
        <v>15</v>
      </c>
      <c r="F92" s="42">
        <v>0.08</v>
      </c>
      <c r="G92" s="24">
        <f t="shared" si="3"/>
        <v>16.2</v>
      </c>
      <c r="H92" s="3">
        <f t="shared" si="4"/>
        <v>0</v>
      </c>
      <c r="I92" s="3">
        <f t="shared" si="5"/>
        <v>0</v>
      </c>
    </row>
    <row r="93" spans="1:9" s="32" customFormat="1" ht="39.6">
      <c r="A93" s="27">
        <v>85</v>
      </c>
      <c r="B93" s="29" t="s">
        <v>143</v>
      </c>
      <c r="C93" s="6" t="s">
        <v>1</v>
      </c>
      <c r="D93" s="40"/>
      <c r="E93" s="41">
        <v>15</v>
      </c>
      <c r="F93" s="42">
        <v>0.08</v>
      </c>
      <c r="G93" s="24">
        <f t="shared" si="3"/>
        <v>16.2</v>
      </c>
      <c r="H93" s="3">
        <f t="shared" si="4"/>
        <v>0</v>
      </c>
      <c r="I93" s="3">
        <f t="shared" si="5"/>
        <v>0</v>
      </c>
    </row>
    <row r="94" spans="1:9" s="32" customFormat="1" ht="39.6">
      <c r="A94" s="27">
        <v>86</v>
      </c>
      <c r="B94" s="29" t="s">
        <v>144</v>
      </c>
      <c r="C94" s="6" t="s">
        <v>1</v>
      </c>
      <c r="D94" s="40"/>
      <c r="E94" s="41">
        <v>15</v>
      </c>
      <c r="F94" s="42">
        <v>0.08</v>
      </c>
      <c r="G94" s="24">
        <f t="shared" si="3"/>
        <v>16.2</v>
      </c>
      <c r="H94" s="3">
        <f t="shared" si="4"/>
        <v>0</v>
      </c>
      <c r="I94" s="3">
        <f t="shared" si="5"/>
        <v>0</v>
      </c>
    </row>
    <row r="95" spans="1:9" s="32" customFormat="1" ht="39.6">
      <c r="A95" s="27">
        <v>87</v>
      </c>
      <c r="B95" s="29" t="s">
        <v>145</v>
      </c>
      <c r="C95" s="6" t="s">
        <v>1</v>
      </c>
      <c r="D95" s="40"/>
      <c r="E95" s="41">
        <v>15</v>
      </c>
      <c r="F95" s="42">
        <v>0.08</v>
      </c>
      <c r="G95" s="24">
        <f t="shared" si="3"/>
        <v>16.2</v>
      </c>
      <c r="H95" s="3">
        <f t="shared" si="4"/>
        <v>0</v>
      </c>
      <c r="I95" s="3">
        <f t="shared" si="5"/>
        <v>0</v>
      </c>
    </row>
    <row r="96" spans="1:9" s="32" customFormat="1" ht="39.6">
      <c r="A96" s="27">
        <v>88</v>
      </c>
      <c r="B96" s="29" t="s">
        <v>146</v>
      </c>
      <c r="C96" s="6" t="s">
        <v>1</v>
      </c>
      <c r="D96" s="40"/>
      <c r="E96" s="41">
        <v>15</v>
      </c>
      <c r="F96" s="42">
        <v>0.08</v>
      </c>
      <c r="G96" s="24">
        <f t="shared" si="3"/>
        <v>16.2</v>
      </c>
      <c r="H96" s="3">
        <f t="shared" si="4"/>
        <v>0</v>
      </c>
      <c r="I96" s="3">
        <f t="shared" si="5"/>
        <v>0</v>
      </c>
    </row>
    <row r="97" spans="1:9" s="32" customFormat="1" ht="39.6">
      <c r="A97" s="27">
        <v>89</v>
      </c>
      <c r="B97" s="29" t="s">
        <v>147</v>
      </c>
      <c r="C97" s="6" t="s">
        <v>1</v>
      </c>
      <c r="D97" s="40"/>
      <c r="E97" s="41">
        <v>15</v>
      </c>
      <c r="F97" s="42">
        <v>0.08</v>
      </c>
      <c r="G97" s="24">
        <f t="shared" si="3"/>
        <v>16.2</v>
      </c>
      <c r="H97" s="3">
        <f t="shared" si="4"/>
        <v>0</v>
      </c>
      <c r="I97" s="3">
        <f t="shared" si="5"/>
        <v>0</v>
      </c>
    </row>
    <row r="98" spans="1:9" s="32" customFormat="1" ht="14.4">
      <c r="A98" s="27">
        <v>90</v>
      </c>
      <c r="B98" s="29" t="s">
        <v>106</v>
      </c>
      <c r="C98" s="6" t="s">
        <v>1</v>
      </c>
      <c r="D98" s="40"/>
      <c r="E98" s="41">
        <v>70</v>
      </c>
      <c r="F98" s="42">
        <v>0.08</v>
      </c>
      <c r="G98" s="24">
        <f t="shared" si="3"/>
        <v>75.599999999999994</v>
      </c>
      <c r="H98" s="3">
        <f t="shared" si="4"/>
        <v>0</v>
      </c>
      <c r="I98" s="3">
        <f t="shared" si="5"/>
        <v>0</v>
      </c>
    </row>
    <row r="99" spans="1:9" s="32" customFormat="1" ht="14.4">
      <c r="A99" s="27">
        <v>91</v>
      </c>
      <c r="B99" s="28" t="s">
        <v>107</v>
      </c>
      <c r="C99" s="6" t="s">
        <v>1</v>
      </c>
      <c r="D99" s="40"/>
      <c r="E99" s="41">
        <v>1.4</v>
      </c>
      <c r="F99" s="42">
        <v>0.08</v>
      </c>
      <c r="G99" s="24">
        <f t="shared" si="3"/>
        <v>1.512</v>
      </c>
      <c r="H99" s="3">
        <f t="shared" si="4"/>
        <v>0</v>
      </c>
      <c r="I99" s="3">
        <f t="shared" si="5"/>
        <v>0</v>
      </c>
    </row>
    <row r="100" spans="1:9" s="32" customFormat="1" ht="14.4">
      <c r="A100" s="27">
        <v>92</v>
      </c>
      <c r="B100" s="28" t="s">
        <v>108</v>
      </c>
      <c r="C100" s="6" t="s">
        <v>1</v>
      </c>
      <c r="D100" s="40"/>
      <c r="E100" s="41">
        <v>2.2000000000000002</v>
      </c>
      <c r="F100" s="42">
        <v>0.08</v>
      </c>
      <c r="G100" s="24">
        <f t="shared" si="3"/>
        <v>2.3760000000000003</v>
      </c>
      <c r="H100" s="3">
        <f t="shared" si="4"/>
        <v>0</v>
      </c>
      <c r="I100" s="3">
        <f t="shared" si="5"/>
        <v>0</v>
      </c>
    </row>
    <row r="101" spans="1:9" s="32" customFormat="1" ht="14.4">
      <c r="A101" s="27">
        <v>93</v>
      </c>
      <c r="B101" s="28" t="s">
        <v>109</v>
      </c>
      <c r="C101" s="6" t="s">
        <v>1</v>
      </c>
      <c r="D101" s="40"/>
      <c r="E101" s="41">
        <v>8</v>
      </c>
      <c r="F101" s="42">
        <v>0.08</v>
      </c>
      <c r="G101" s="24">
        <f t="shared" si="3"/>
        <v>8.64</v>
      </c>
      <c r="H101" s="3">
        <f t="shared" si="4"/>
        <v>0</v>
      </c>
      <c r="I101" s="3">
        <f t="shared" si="5"/>
        <v>0</v>
      </c>
    </row>
    <row r="102" spans="1:9" s="32" customFormat="1" ht="14.4">
      <c r="A102" s="27">
        <v>94</v>
      </c>
      <c r="B102" s="28" t="s">
        <v>110</v>
      </c>
      <c r="C102" s="6" t="s">
        <v>1</v>
      </c>
      <c r="D102" s="40"/>
      <c r="E102" s="41">
        <v>8</v>
      </c>
      <c r="F102" s="42">
        <v>0.08</v>
      </c>
      <c r="G102" s="24">
        <f t="shared" si="3"/>
        <v>8.64</v>
      </c>
      <c r="H102" s="3">
        <f t="shared" si="4"/>
        <v>0</v>
      </c>
      <c r="I102" s="3">
        <f t="shared" si="5"/>
        <v>0</v>
      </c>
    </row>
    <row r="103" spans="1:9" s="32" customFormat="1" ht="26.4">
      <c r="A103" s="27">
        <v>95</v>
      </c>
      <c r="B103" s="29" t="s">
        <v>111</v>
      </c>
      <c r="C103" s="6" t="s">
        <v>1</v>
      </c>
      <c r="D103" s="40"/>
      <c r="E103" s="41">
        <v>90</v>
      </c>
      <c r="F103" s="42">
        <v>0.08</v>
      </c>
      <c r="G103" s="24">
        <f t="shared" si="3"/>
        <v>97.2</v>
      </c>
      <c r="H103" s="3">
        <f t="shared" si="4"/>
        <v>0</v>
      </c>
      <c r="I103" s="3">
        <f t="shared" si="5"/>
        <v>0</v>
      </c>
    </row>
    <row r="104" spans="1:9" s="32" customFormat="1" ht="14.4">
      <c r="A104" s="27">
        <v>96</v>
      </c>
      <c r="B104" s="28" t="s">
        <v>112</v>
      </c>
      <c r="C104" s="6" t="s">
        <v>1</v>
      </c>
      <c r="D104" s="40"/>
      <c r="E104" s="41">
        <v>2.1</v>
      </c>
      <c r="F104" s="42">
        <v>0.23</v>
      </c>
      <c r="G104" s="24">
        <f t="shared" si="3"/>
        <v>2.5830000000000002</v>
      </c>
      <c r="H104" s="3">
        <f t="shared" si="4"/>
        <v>0</v>
      </c>
      <c r="I104" s="3">
        <f t="shared" si="5"/>
        <v>0</v>
      </c>
    </row>
    <row r="105" spans="1:9" s="32" customFormat="1" ht="14.4">
      <c r="A105" s="27">
        <v>97</v>
      </c>
      <c r="B105" s="28" t="s">
        <v>113</v>
      </c>
      <c r="C105" s="6" t="s">
        <v>1</v>
      </c>
      <c r="D105" s="40"/>
      <c r="E105" s="41">
        <v>0.3</v>
      </c>
      <c r="F105" s="42">
        <v>0.08</v>
      </c>
      <c r="G105" s="24">
        <f t="shared" si="3"/>
        <v>0.32400000000000001</v>
      </c>
      <c r="H105" s="3">
        <f t="shared" si="4"/>
        <v>0</v>
      </c>
      <c r="I105" s="3">
        <f t="shared" si="5"/>
        <v>0</v>
      </c>
    </row>
    <row r="106" spans="1:9" s="32" customFormat="1" ht="26.4">
      <c r="A106" s="27">
        <v>98</v>
      </c>
      <c r="B106" s="29" t="s">
        <v>148</v>
      </c>
      <c r="C106" s="6" t="s">
        <v>1</v>
      </c>
      <c r="D106" s="40"/>
      <c r="E106" s="41">
        <v>14</v>
      </c>
      <c r="F106" s="42">
        <v>0.08</v>
      </c>
      <c r="G106" s="24">
        <f t="shared" si="3"/>
        <v>15.120000000000001</v>
      </c>
      <c r="H106" s="3">
        <f t="shared" si="4"/>
        <v>0</v>
      </c>
      <c r="I106" s="3">
        <f t="shared" si="5"/>
        <v>0</v>
      </c>
    </row>
    <row r="107" spans="1:9" s="32" customFormat="1" ht="26.4">
      <c r="A107" s="27">
        <v>99</v>
      </c>
      <c r="B107" s="29" t="s">
        <v>114</v>
      </c>
      <c r="C107" s="6" t="s">
        <v>1</v>
      </c>
      <c r="D107" s="40"/>
      <c r="E107" s="41">
        <v>60</v>
      </c>
      <c r="F107" s="42">
        <v>0.08</v>
      </c>
      <c r="G107" s="24">
        <f t="shared" si="3"/>
        <v>64.8</v>
      </c>
      <c r="H107" s="3">
        <f t="shared" si="4"/>
        <v>0</v>
      </c>
      <c r="I107" s="3">
        <f t="shared" si="5"/>
        <v>0</v>
      </c>
    </row>
    <row r="108" spans="1:9" s="32" customFormat="1" ht="39.6">
      <c r="A108" s="27">
        <v>100</v>
      </c>
      <c r="B108" s="29" t="s">
        <v>115</v>
      </c>
      <c r="C108" s="6" t="s">
        <v>1</v>
      </c>
      <c r="D108" s="40"/>
      <c r="E108" s="41">
        <v>45</v>
      </c>
      <c r="F108" s="42">
        <v>0.08</v>
      </c>
      <c r="G108" s="24">
        <f t="shared" si="3"/>
        <v>48.6</v>
      </c>
      <c r="H108" s="3">
        <f t="shared" si="4"/>
        <v>0</v>
      </c>
      <c r="I108" s="3">
        <f t="shared" si="5"/>
        <v>0</v>
      </c>
    </row>
    <row r="109" spans="1:9" s="32" customFormat="1" ht="14.4">
      <c r="A109" s="27">
        <v>101</v>
      </c>
      <c r="B109" s="28" t="s">
        <v>116</v>
      </c>
      <c r="C109" s="6" t="s">
        <v>1</v>
      </c>
      <c r="D109" s="40"/>
      <c r="E109" s="41">
        <v>1</v>
      </c>
      <c r="F109" s="42">
        <v>0.08</v>
      </c>
      <c r="G109" s="24">
        <f t="shared" si="3"/>
        <v>1.08</v>
      </c>
      <c r="H109" s="3">
        <f t="shared" si="4"/>
        <v>0</v>
      </c>
      <c r="I109" s="3">
        <f t="shared" si="5"/>
        <v>0</v>
      </c>
    </row>
    <row r="110" spans="1:9" s="32" customFormat="1" ht="14.4">
      <c r="A110" s="27">
        <v>102</v>
      </c>
      <c r="B110" s="28" t="s">
        <v>117</v>
      </c>
      <c r="C110" s="6" t="s">
        <v>1</v>
      </c>
      <c r="D110" s="40"/>
      <c r="E110" s="41">
        <v>3.7</v>
      </c>
      <c r="F110" s="42">
        <v>0.08</v>
      </c>
      <c r="G110" s="24">
        <f t="shared" si="3"/>
        <v>3.9960000000000004</v>
      </c>
      <c r="H110" s="3">
        <f t="shared" si="4"/>
        <v>0</v>
      </c>
      <c r="I110" s="3">
        <f t="shared" si="5"/>
        <v>0</v>
      </c>
    </row>
    <row r="111" spans="1:9" s="32" customFormat="1" ht="14.4">
      <c r="A111" s="27">
        <v>103</v>
      </c>
      <c r="B111" s="28" t="s">
        <v>118</v>
      </c>
      <c r="C111" s="6" t="s">
        <v>1</v>
      </c>
      <c r="D111" s="40"/>
      <c r="E111" s="41">
        <v>13</v>
      </c>
      <c r="F111" s="42">
        <v>0.08</v>
      </c>
      <c r="G111" s="24">
        <f t="shared" si="3"/>
        <v>14.04</v>
      </c>
      <c r="H111" s="3">
        <f t="shared" si="4"/>
        <v>0</v>
      </c>
      <c r="I111" s="3">
        <f t="shared" si="5"/>
        <v>0</v>
      </c>
    </row>
    <row r="112" spans="1:9" s="32" customFormat="1" ht="26.4">
      <c r="A112" s="27">
        <v>104</v>
      </c>
      <c r="B112" s="28" t="s">
        <v>119</v>
      </c>
      <c r="C112" s="6" t="s">
        <v>1</v>
      </c>
      <c r="D112" s="40"/>
      <c r="E112" s="41">
        <v>0.8</v>
      </c>
      <c r="F112" s="42">
        <v>0.08</v>
      </c>
      <c r="G112" s="24">
        <f t="shared" si="3"/>
        <v>0.8640000000000001</v>
      </c>
      <c r="H112" s="3">
        <f t="shared" si="4"/>
        <v>0</v>
      </c>
      <c r="I112" s="3">
        <f t="shared" si="5"/>
        <v>0</v>
      </c>
    </row>
    <row r="113" spans="1:9" s="32" customFormat="1" ht="132">
      <c r="A113" s="27">
        <v>105</v>
      </c>
      <c r="B113" s="39" t="s">
        <v>120</v>
      </c>
      <c r="C113" s="6" t="s">
        <v>1</v>
      </c>
      <c r="D113" s="40"/>
      <c r="E113" s="41">
        <v>800</v>
      </c>
      <c r="F113" s="42">
        <v>0.08</v>
      </c>
      <c r="G113" s="24">
        <f t="shared" si="3"/>
        <v>864</v>
      </c>
      <c r="H113" s="3">
        <f t="shared" si="4"/>
        <v>0</v>
      </c>
      <c r="I113" s="3">
        <f t="shared" si="5"/>
        <v>0</v>
      </c>
    </row>
    <row r="114" spans="1:9" s="32" customFormat="1" ht="105.6">
      <c r="A114" s="27">
        <v>106</v>
      </c>
      <c r="B114" s="39" t="s">
        <v>121</v>
      </c>
      <c r="C114" s="6" t="s">
        <v>1</v>
      </c>
      <c r="D114" s="40"/>
      <c r="E114" s="41">
        <v>420</v>
      </c>
      <c r="F114" s="42">
        <v>0.08</v>
      </c>
      <c r="G114" s="24">
        <f t="shared" si="3"/>
        <v>453.6</v>
      </c>
      <c r="H114" s="3">
        <f t="shared" si="4"/>
        <v>0</v>
      </c>
      <c r="I114" s="3">
        <f t="shared" si="5"/>
        <v>0</v>
      </c>
    </row>
    <row r="115" spans="1:9" s="32" customFormat="1" ht="79.2">
      <c r="A115" s="27">
        <v>107</v>
      </c>
      <c r="B115" s="39" t="s">
        <v>122</v>
      </c>
      <c r="C115" s="6" t="s">
        <v>1</v>
      </c>
      <c r="D115" s="40"/>
      <c r="E115" s="41">
        <v>10</v>
      </c>
      <c r="F115" s="42">
        <v>0.08</v>
      </c>
      <c r="G115" s="24">
        <f t="shared" si="3"/>
        <v>10.8</v>
      </c>
      <c r="H115" s="3">
        <f t="shared" si="4"/>
        <v>0</v>
      </c>
      <c r="I115" s="3">
        <f t="shared" si="5"/>
        <v>0</v>
      </c>
    </row>
    <row r="116" spans="1:9" s="32" customFormat="1" ht="14.4">
      <c r="A116" s="27">
        <v>108</v>
      </c>
      <c r="B116" s="28" t="s">
        <v>123</v>
      </c>
      <c r="C116" s="6" t="s">
        <v>1</v>
      </c>
      <c r="D116" s="40"/>
      <c r="E116" s="41">
        <v>230</v>
      </c>
      <c r="F116" s="42">
        <v>0.08</v>
      </c>
      <c r="G116" s="24">
        <f t="shared" si="3"/>
        <v>248.4</v>
      </c>
      <c r="H116" s="3">
        <f t="shared" si="4"/>
        <v>0</v>
      </c>
      <c r="I116" s="3">
        <f t="shared" si="5"/>
        <v>0</v>
      </c>
    </row>
    <row r="117" spans="1:9" s="32" customFormat="1" ht="14.4">
      <c r="A117" s="27">
        <v>109</v>
      </c>
      <c r="B117" s="29" t="s">
        <v>124</v>
      </c>
      <c r="C117" s="6" t="s">
        <v>1</v>
      </c>
      <c r="D117" s="40"/>
      <c r="E117" s="41">
        <v>38</v>
      </c>
      <c r="F117" s="42">
        <v>0.23</v>
      </c>
      <c r="G117" s="24">
        <f t="shared" si="3"/>
        <v>46.74</v>
      </c>
      <c r="H117" s="3">
        <f t="shared" si="4"/>
        <v>0</v>
      </c>
      <c r="I117" s="3">
        <f t="shared" si="5"/>
        <v>0</v>
      </c>
    </row>
    <row r="118" spans="1:9" s="32" customFormat="1" ht="39.6">
      <c r="A118" s="27">
        <v>110</v>
      </c>
      <c r="B118" s="29" t="s">
        <v>125</v>
      </c>
      <c r="C118" s="6" t="s">
        <v>1</v>
      </c>
      <c r="D118" s="40"/>
      <c r="E118" s="41">
        <v>1.75</v>
      </c>
      <c r="F118" s="42">
        <v>0.08</v>
      </c>
      <c r="G118" s="24">
        <f t="shared" si="3"/>
        <v>1.8900000000000001</v>
      </c>
      <c r="H118" s="3">
        <f t="shared" si="4"/>
        <v>0</v>
      </c>
      <c r="I118" s="3">
        <f t="shared" si="5"/>
        <v>0</v>
      </c>
    </row>
    <row r="119" spans="1:9" s="32" customFormat="1" ht="39.6">
      <c r="A119" s="27">
        <v>111</v>
      </c>
      <c r="B119" s="29" t="s">
        <v>126</v>
      </c>
      <c r="C119" s="6" t="s">
        <v>1</v>
      </c>
      <c r="D119" s="40"/>
      <c r="E119" s="41">
        <v>1.75</v>
      </c>
      <c r="F119" s="42">
        <v>0.08</v>
      </c>
      <c r="G119" s="24">
        <f t="shared" si="3"/>
        <v>1.8900000000000001</v>
      </c>
      <c r="H119" s="3">
        <f t="shared" si="4"/>
        <v>0</v>
      </c>
      <c r="I119" s="3">
        <f t="shared" si="5"/>
        <v>0</v>
      </c>
    </row>
    <row r="120" spans="1:9" s="32" customFormat="1" ht="39.6">
      <c r="A120" s="27">
        <v>112</v>
      </c>
      <c r="B120" s="28" t="s">
        <v>127</v>
      </c>
      <c r="C120" s="6" t="s">
        <v>1</v>
      </c>
      <c r="D120" s="40"/>
      <c r="E120" s="41">
        <v>100</v>
      </c>
      <c r="F120" s="42">
        <v>0.08</v>
      </c>
      <c r="G120" s="24">
        <f t="shared" si="3"/>
        <v>108</v>
      </c>
      <c r="H120" s="3">
        <f t="shared" si="4"/>
        <v>0</v>
      </c>
      <c r="I120" s="3">
        <f t="shared" si="5"/>
        <v>0</v>
      </c>
    </row>
    <row r="121" spans="1:9" s="32" customFormat="1" ht="39.6">
      <c r="A121" s="27">
        <v>113</v>
      </c>
      <c r="B121" s="29" t="s">
        <v>128</v>
      </c>
      <c r="C121" s="6" t="s">
        <v>1</v>
      </c>
      <c r="D121" s="40"/>
      <c r="E121" s="41">
        <v>12</v>
      </c>
      <c r="F121" s="42">
        <v>0.08</v>
      </c>
      <c r="G121" s="24">
        <f t="shared" si="3"/>
        <v>12.96</v>
      </c>
      <c r="H121" s="3">
        <f t="shared" si="4"/>
        <v>0</v>
      </c>
      <c r="I121" s="3">
        <f t="shared" si="5"/>
        <v>0</v>
      </c>
    </row>
    <row r="122" spans="1:9" s="32" customFormat="1" ht="26.4">
      <c r="A122" s="27">
        <v>114</v>
      </c>
      <c r="B122" s="29" t="s">
        <v>129</v>
      </c>
      <c r="C122" s="6" t="s">
        <v>1</v>
      </c>
      <c r="D122" s="40"/>
      <c r="E122" s="41">
        <v>70</v>
      </c>
      <c r="F122" s="42">
        <v>0.08</v>
      </c>
      <c r="G122" s="24">
        <f t="shared" si="3"/>
        <v>75.599999999999994</v>
      </c>
      <c r="H122" s="3">
        <f t="shared" si="4"/>
        <v>0</v>
      </c>
      <c r="I122" s="3">
        <f t="shared" si="5"/>
        <v>0</v>
      </c>
    </row>
    <row r="123" spans="1:9" s="32" customFormat="1" ht="39.6">
      <c r="A123" s="27">
        <v>115</v>
      </c>
      <c r="B123" s="29" t="s">
        <v>130</v>
      </c>
      <c r="C123" s="6" t="s">
        <v>1</v>
      </c>
      <c r="D123" s="40"/>
      <c r="E123" s="41">
        <v>2.15</v>
      </c>
      <c r="F123" s="42">
        <v>0.08</v>
      </c>
      <c r="G123" s="24">
        <f t="shared" si="3"/>
        <v>2.3220000000000001</v>
      </c>
      <c r="H123" s="3">
        <f t="shared" si="4"/>
        <v>0</v>
      </c>
      <c r="I123" s="3">
        <f t="shared" si="5"/>
        <v>0</v>
      </c>
    </row>
    <row r="124" spans="1:9" s="32" customFormat="1" ht="66">
      <c r="A124" s="27">
        <v>116</v>
      </c>
      <c r="B124" s="29" t="s">
        <v>131</v>
      </c>
      <c r="C124" s="6" t="s">
        <v>1</v>
      </c>
      <c r="D124" s="40"/>
      <c r="E124" s="41">
        <v>130</v>
      </c>
      <c r="F124" s="42">
        <v>0.08</v>
      </c>
      <c r="G124" s="24">
        <f t="shared" si="3"/>
        <v>140.4</v>
      </c>
      <c r="H124" s="3">
        <f t="shared" si="4"/>
        <v>0</v>
      </c>
      <c r="I124" s="3">
        <f t="shared" si="5"/>
        <v>0</v>
      </c>
    </row>
    <row r="125" spans="1:9" s="32" customFormat="1" ht="66">
      <c r="A125" s="27">
        <v>117</v>
      </c>
      <c r="B125" s="29" t="s">
        <v>132</v>
      </c>
      <c r="C125" s="6" t="s">
        <v>1</v>
      </c>
      <c r="D125" s="40"/>
      <c r="E125" s="41">
        <v>130</v>
      </c>
      <c r="F125" s="42">
        <v>0.08</v>
      </c>
      <c r="G125" s="24">
        <f t="shared" si="3"/>
        <v>140.4</v>
      </c>
      <c r="H125" s="3">
        <f t="shared" si="4"/>
        <v>0</v>
      </c>
      <c r="I125" s="3">
        <f t="shared" si="5"/>
        <v>0</v>
      </c>
    </row>
    <row r="126" spans="1:9" s="32" customFormat="1" ht="66">
      <c r="A126" s="27">
        <v>118</v>
      </c>
      <c r="B126" s="29" t="s">
        <v>133</v>
      </c>
      <c r="C126" s="6" t="s">
        <v>1</v>
      </c>
      <c r="D126" s="40"/>
      <c r="E126" s="41">
        <v>130</v>
      </c>
      <c r="F126" s="42">
        <v>0.08</v>
      </c>
      <c r="G126" s="24">
        <f t="shared" si="3"/>
        <v>140.4</v>
      </c>
      <c r="H126" s="3">
        <f t="shared" si="4"/>
        <v>0</v>
      </c>
      <c r="I126" s="3">
        <f t="shared" si="5"/>
        <v>0</v>
      </c>
    </row>
    <row r="127" spans="1:9" s="32" customFormat="1" ht="52.8">
      <c r="A127" s="27">
        <v>119</v>
      </c>
      <c r="B127" s="29" t="s">
        <v>134</v>
      </c>
      <c r="C127" s="6" t="s">
        <v>1</v>
      </c>
      <c r="D127" s="40"/>
      <c r="E127" s="41">
        <v>100</v>
      </c>
      <c r="F127" s="42">
        <v>0.08</v>
      </c>
      <c r="G127" s="24">
        <f t="shared" si="3"/>
        <v>108</v>
      </c>
      <c r="H127" s="3">
        <f t="shared" si="4"/>
        <v>0</v>
      </c>
      <c r="I127" s="3">
        <f t="shared" si="5"/>
        <v>0</v>
      </c>
    </row>
    <row r="128" spans="1:9" s="32" customFormat="1" ht="52.8">
      <c r="A128" s="27">
        <v>120</v>
      </c>
      <c r="B128" s="29" t="s">
        <v>135</v>
      </c>
      <c r="C128" s="6" t="s">
        <v>1</v>
      </c>
      <c r="D128" s="40"/>
      <c r="E128" s="41">
        <v>100</v>
      </c>
      <c r="F128" s="42">
        <v>0.08</v>
      </c>
      <c r="G128" s="24">
        <f t="shared" si="3"/>
        <v>108</v>
      </c>
      <c r="H128" s="3">
        <f t="shared" si="4"/>
        <v>0</v>
      </c>
      <c r="I128" s="3">
        <f t="shared" si="5"/>
        <v>0</v>
      </c>
    </row>
    <row r="129" spans="1:9" s="32" customFormat="1" ht="39.6">
      <c r="A129" s="27">
        <v>121</v>
      </c>
      <c r="B129" s="29" t="s">
        <v>136</v>
      </c>
      <c r="C129" s="6" t="s">
        <v>1</v>
      </c>
      <c r="D129" s="40"/>
      <c r="E129" s="41">
        <v>100</v>
      </c>
      <c r="F129" s="42">
        <v>0.08</v>
      </c>
      <c r="G129" s="24">
        <f t="shared" si="3"/>
        <v>108</v>
      </c>
      <c r="H129" s="3">
        <f t="shared" si="4"/>
        <v>0</v>
      </c>
      <c r="I129" s="3">
        <f t="shared" si="5"/>
        <v>0</v>
      </c>
    </row>
    <row r="130" spans="1:9" s="32" customFormat="1" ht="39.6">
      <c r="A130" s="27">
        <v>122</v>
      </c>
      <c r="B130" s="29" t="s">
        <v>137</v>
      </c>
      <c r="C130" s="6" t="s">
        <v>1</v>
      </c>
      <c r="D130" s="40"/>
      <c r="E130" s="41">
        <v>100</v>
      </c>
      <c r="F130" s="42">
        <v>0.08</v>
      </c>
      <c r="G130" s="24">
        <f t="shared" si="3"/>
        <v>108</v>
      </c>
      <c r="H130" s="3">
        <f t="shared" si="4"/>
        <v>0</v>
      </c>
      <c r="I130" s="3">
        <f t="shared" si="5"/>
        <v>0</v>
      </c>
    </row>
    <row r="131" spans="1:9" s="32" customFormat="1" ht="14.4">
      <c r="A131" s="27">
        <v>123</v>
      </c>
      <c r="B131" s="38" t="s">
        <v>138</v>
      </c>
      <c r="C131" s="6" t="s">
        <v>1</v>
      </c>
      <c r="D131" s="40"/>
      <c r="E131" s="41">
        <v>6</v>
      </c>
      <c r="F131" s="42">
        <v>0.23</v>
      </c>
      <c r="G131" s="24">
        <f t="shared" si="3"/>
        <v>7.38</v>
      </c>
      <c r="H131" s="3">
        <f t="shared" si="4"/>
        <v>0</v>
      </c>
      <c r="I131" s="3">
        <f t="shared" si="5"/>
        <v>0</v>
      </c>
    </row>
    <row r="132" spans="1:9" ht="14.4">
      <c r="A132" s="27">
        <v>124</v>
      </c>
      <c r="B132" s="38" t="s">
        <v>139</v>
      </c>
      <c r="C132" s="6" t="s">
        <v>1</v>
      </c>
      <c r="D132" s="40"/>
      <c r="E132" s="41">
        <v>4.8</v>
      </c>
      <c r="F132" s="42">
        <v>0.23</v>
      </c>
      <c r="G132" s="24">
        <f t="shared" si="3"/>
        <v>5.9039999999999999</v>
      </c>
      <c r="H132" s="3">
        <f t="shared" si="4"/>
        <v>0</v>
      </c>
      <c r="I132" s="3">
        <f t="shared" si="5"/>
        <v>0</v>
      </c>
    </row>
    <row r="133" spans="1:9" ht="14.4">
      <c r="A133" s="27">
        <v>125</v>
      </c>
      <c r="B133" s="29" t="s">
        <v>140</v>
      </c>
      <c r="C133" s="6" t="s">
        <v>1</v>
      </c>
      <c r="D133" s="40"/>
      <c r="E133" s="41">
        <v>300</v>
      </c>
      <c r="F133" s="42">
        <v>0.08</v>
      </c>
      <c r="G133" s="24">
        <f t="shared" si="3"/>
        <v>324</v>
      </c>
      <c r="H133" s="3">
        <f t="shared" si="4"/>
        <v>0</v>
      </c>
      <c r="I133" s="3">
        <f t="shared" si="5"/>
        <v>0</v>
      </c>
    </row>
    <row r="134" spans="1:9">
      <c r="A134" s="56" t="s">
        <v>19</v>
      </c>
      <c r="B134" s="57"/>
      <c r="C134" s="57"/>
      <c r="D134" s="57"/>
      <c r="E134" s="57"/>
      <c r="F134" s="57"/>
      <c r="G134" s="57"/>
      <c r="H134" s="23">
        <f>SUM(H9:H133)</f>
        <v>0</v>
      </c>
      <c r="I134" s="22">
        <f>SUM(I9:I133)</f>
        <v>0</v>
      </c>
    </row>
    <row r="135" spans="1:9">
      <c r="A135" s="50" t="s">
        <v>24</v>
      </c>
      <c r="B135" s="50"/>
      <c r="C135" s="50"/>
    </row>
    <row r="136" spans="1:9" s="31" customFormat="1">
      <c r="A136" s="34"/>
      <c r="B136" s="34"/>
      <c r="C136" s="34"/>
    </row>
    <row r="137" spans="1:9">
      <c r="A137" s="76" t="s">
        <v>7</v>
      </c>
      <c r="B137" s="76"/>
      <c r="C137" s="76"/>
      <c r="D137" s="76"/>
      <c r="E137" s="11"/>
    </row>
    <row r="138" spans="1:9">
      <c r="A138" s="13"/>
      <c r="B138" s="14"/>
      <c r="C138" s="14"/>
      <c r="D138" s="14"/>
      <c r="E138" s="14"/>
      <c r="F138" s="15"/>
    </row>
    <row r="139" spans="1:9">
      <c r="A139" s="16"/>
      <c r="B139" s="11"/>
      <c r="C139" s="11"/>
      <c r="D139" s="11"/>
      <c r="E139" s="11"/>
      <c r="F139" s="17"/>
    </row>
    <row r="140" spans="1:9">
      <c r="A140" s="16"/>
      <c r="B140" s="11"/>
      <c r="C140" s="11"/>
      <c r="D140" s="11"/>
      <c r="E140" s="11"/>
      <c r="F140" s="17"/>
    </row>
    <row r="141" spans="1:9">
      <c r="A141" s="16"/>
      <c r="B141" s="11"/>
      <c r="C141" s="11"/>
      <c r="D141" s="11"/>
      <c r="E141" s="11"/>
      <c r="F141" s="17"/>
    </row>
    <row r="142" spans="1:9">
      <c r="A142" s="18"/>
      <c r="B142" s="19"/>
      <c r="C142" s="19"/>
      <c r="D142" s="19"/>
      <c r="E142" s="19"/>
      <c r="F142" s="20"/>
    </row>
    <row r="143" spans="1:9">
      <c r="A143" s="79" t="s">
        <v>6</v>
      </c>
      <c r="B143" s="79"/>
      <c r="C143" s="79"/>
      <c r="D143" s="12"/>
      <c r="E143" s="12"/>
    </row>
    <row r="144" spans="1:9">
      <c r="A144" s="77" t="s">
        <v>8</v>
      </c>
      <c r="B144" s="77"/>
      <c r="C144" s="77"/>
      <c r="D144" s="78"/>
      <c r="E144" s="78"/>
    </row>
    <row r="145" spans="1:9">
      <c r="A145" s="77" t="s">
        <v>9</v>
      </c>
      <c r="B145" s="77"/>
      <c r="C145" s="77"/>
      <c r="D145" s="78"/>
      <c r="E145" s="78"/>
    </row>
    <row r="146" spans="1:9">
      <c r="A146" s="10"/>
    </row>
    <row r="148" spans="1:9" ht="15" customHeight="1">
      <c r="A148" s="58" t="s">
        <v>5</v>
      </c>
      <c r="B148" s="59"/>
      <c r="C148" s="59"/>
      <c r="D148" s="60"/>
      <c r="G148" s="67" t="s">
        <v>11</v>
      </c>
      <c r="H148" s="68"/>
      <c r="I148" s="69"/>
    </row>
    <row r="149" spans="1:9">
      <c r="A149" s="61"/>
      <c r="B149" s="62"/>
      <c r="C149" s="62"/>
      <c r="D149" s="63"/>
      <c r="G149" s="70"/>
      <c r="H149" s="71"/>
      <c r="I149" s="72"/>
    </row>
    <row r="150" spans="1:9">
      <c r="A150" s="61"/>
      <c r="B150" s="62"/>
      <c r="C150" s="62"/>
      <c r="D150" s="63"/>
      <c r="G150" s="70"/>
      <c r="H150" s="71"/>
      <c r="I150" s="72"/>
    </row>
    <row r="151" spans="1:9">
      <c r="A151" s="64"/>
      <c r="B151" s="65"/>
      <c r="C151" s="65"/>
      <c r="D151" s="66"/>
      <c r="G151" s="70"/>
      <c r="H151" s="71"/>
      <c r="I151" s="72"/>
    </row>
    <row r="152" spans="1:9">
      <c r="G152" s="70"/>
      <c r="H152" s="71"/>
      <c r="I152" s="72"/>
    </row>
    <row r="153" spans="1:9">
      <c r="G153" s="70"/>
      <c r="H153" s="71"/>
      <c r="I153" s="72"/>
    </row>
    <row r="154" spans="1:9">
      <c r="G154" s="73"/>
      <c r="H154" s="74"/>
      <c r="I154" s="75"/>
    </row>
  </sheetData>
  <mergeCells count="16">
    <mergeCell ref="A148:D151"/>
    <mergeCell ref="G148:I154"/>
    <mergeCell ref="A137:D137"/>
    <mergeCell ref="A144:C144"/>
    <mergeCell ref="D144:E144"/>
    <mergeCell ref="A145:C145"/>
    <mergeCell ref="D145:E145"/>
    <mergeCell ref="A143:C143"/>
    <mergeCell ref="A7:B7"/>
    <mergeCell ref="A135:C135"/>
    <mergeCell ref="H1:I1"/>
    <mergeCell ref="A1:B3"/>
    <mergeCell ref="A5:I5"/>
    <mergeCell ref="A6:I6"/>
    <mergeCell ref="G3:I3"/>
    <mergeCell ref="A134:G13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I9" sqref="I9"/>
    </sheetView>
  </sheetViews>
  <sheetFormatPr defaultColWidth="0" defaultRowHeight="13.8"/>
  <cols>
    <col min="1" max="1" width="4.44140625" style="1" customWidth="1"/>
    <col min="2" max="2" width="37.88671875" style="1" customWidth="1"/>
    <col min="3" max="3" width="12" style="1" customWidth="1"/>
    <col min="4" max="4" width="13.44140625" style="1" customWidth="1"/>
    <col min="5" max="5" width="13.5546875" style="1" customWidth="1"/>
    <col min="6" max="6" width="14" style="1" customWidth="1"/>
    <col min="7" max="7" width="14.33203125" style="1" customWidth="1"/>
    <col min="8" max="8" width="14.5546875" style="1" customWidth="1"/>
    <col min="9" max="9" width="15.33203125" style="1" customWidth="1"/>
    <col min="10" max="11" width="8.6640625" style="1" customWidth="1"/>
    <col min="12" max="16384" width="8.6640625" style="1" hidden="1"/>
  </cols>
  <sheetData>
    <row r="1" spans="1:9">
      <c r="A1" s="52" t="s">
        <v>10</v>
      </c>
      <c r="B1" s="52"/>
      <c r="H1" s="51" t="s">
        <v>4</v>
      </c>
      <c r="I1" s="51"/>
    </row>
    <row r="2" spans="1:9">
      <c r="A2" s="52"/>
      <c r="B2" s="52"/>
    </row>
    <row r="3" spans="1:9" ht="44.25" customHeight="1">
      <c r="A3" s="52"/>
      <c r="B3" s="52"/>
      <c r="G3" s="54" t="s">
        <v>150</v>
      </c>
      <c r="H3" s="54"/>
      <c r="I3" s="54"/>
    </row>
    <row r="5" spans="1:9">
      <c r="A5" s="53" t="s">
        <v>2</v>
      </c>
      <c r="B5" s="53"/>
      <c r="C5" s="53"/>
      <c r="D5" s="53"/>
      <c r="E5" s="53"/>
      <c r="F5" s="53"/>
      <c r="G5" s="53"/>
      <c r="H5" s="53"/>
      <c r="I5" s="53"/>
    </row>
    <row r="6" spans="1:9">
      <c r="A6" s="53" t="s">
        <v>151</v>
      </c>
      <c r="B6" s="53"/>
      <c r="C6" s="53"/>
      <c r="D6" s="53"/>
      <c r="E6" s="53"/>
      <c r="F6" s="53"/>
      <c r="G6" s="53"/>
      <c r="H6" s="53"/>
      <c r="I6" s="53"/>
    </row>
    <row r="7" spans="1:9">
      <c r="A7" s="49" t="s">
        <v>23</v>
      </c>
      <c r="B7" s="49"/>
      <c r="C7" s="33"/>
      <c r="D7" s="33"/>
      <c r="E7" s="33"/>
      <c r="F7" s="33"/>
      <c r="G7" s="33"/>
      <c r="H7" s="33"/>
      <c r="I7" s="33"/>
    </row>
    <row r="8" spans="1:9" ht="39.6">
      <c r="A8" s="21" t="s">
        <v>18</v>
      </c>
      <c r="B8" s="21" t="s">
        <v>17</v>
      </c>
      <c r="C8" s="21" t="s">
        <v>15</v>
      </c>
      <c r="D8" s="21" t="s">
        <v>20</v>
      </c>
      <c r="E8" s="21" t="s">
        <v>16</v>
      </c>
      <c r="F8" s="21" t="s">
        <v>3</v>
      </c>
      <c r="G8" s="21" t="s">
        <v>14</v>
      </c>
      <c r="H8" s="21" t="s">
        <v>13</v>
      </c>
      <c r="I8" s="21" t="s">
        <v>12</v>
      </c>
    </row>
    <row r="9" spans="1:9" ht="39.6">
      <c r="A9" s="4">
        <v>1</v>
      </c>
      <c r="B9" s="44" t="s">
        <v>153</v>
      </c>
      <c r="C9" s="45" t="s">
        <v>154</v>
      </c>
      <c r="D9" s="8"/>
      <c r="E9" s="25">
        <v>130</v>
      </c>
      <c r="F9" s="26">
        <v>0.08</v>
      </c>
      <c r="G9" s="24">
        <f>(E9*F9)+E9</f>
        <v>140.4</v>
      </c>
      <c r="H9" s="3">
        <f>E9*D9</f>
        <v>0</v>
      </c>
      <c r="I9" s="3">
        <f>G9*D9</f>
        <v>0</v>
      </c>
    </row>
    <row r="10" spans="1:9">
      <c r="A10" s="56" t="s">
        <v>19</v>
      </c>
      <c r="B10" s="57"/>
      <c r="C10" s="57"/>
      <c r="D10" s="57"/>
      <c r="E10" s="57"/>
      <c r="F10" s="57"/>
      <c r="G10" s="80"/>
      <c r="H10" s="23">
        <f>SUM(H9:H9)</f>
        <v>0</v>
      </c>
      <c r="I10" s="22">
        <f>SUM(I9:I9)</f>
        <v>0</v>
      </c>
    </row>
    <row r="11" spans="1:9">
      <c r="A11" s="50" t="s">
        <v>152</v>
      </c>
      <c r="B11" s="50"/>
      <c r="C11" s="50"/>
    </row>
    <row r="12" spans="1:9">
      <c r="A12" s="10"/>
    </row>
    <row r="13" spans="1:9">
      <c r="A13" s="76" t="s">
        <v>7</v>
      </c>
      <c r="B13" s="76"/>
      <c r="C13" s="76"/>
      <c r="D13" s="76"/>
      <c r="E13" s="11"/>
    </row>
    <row r="14" spans="1:9">
      <c r="A14" s="13"/>
      <c r="B14" s="14"/>
      <c r="C14" s="14"/>
      <c r="D14" s="14"/>
      <c r="E14" s="14"/>
      <c r="F14" s="15"/>
    </row>
    <row r="15" spans="1:9">
      <c r="A15" s="16"/>
      <c r="B15" s="11"/>
      <c r="C15" s="11"/>
      <c r="D15" s="11"/>
      <c r="E15" s="11"/>
      <c r="F15" s="17"/>
    </row>
    <row r="16" spans="1:9">
      <c r="A16" s="16"/>
      <c r="B16" s="11"/>
      <c r="C16" s="11"/>
      <c r="D16" s="11"/>
      <c r="E16" s="11"/>
      <c r="F16" s="17"/>
    </row>
    <row r="17" spans="1:9">
      <c r="A17" s="16"/>
      <c r="B17" s="11"/>
      <c r="C17" s="11"/>
      <c r="D17" s="11"/>
      <c r="E17" s="11"/>
      <c r="F17" s="17"/>
    </row>
    <row r="18" spans="1:9">
      <c r="A18" s="18"/>
      <c r="B18" s="19"/>
      <c r="C18" s="19"/>
      <c r="D18" s="19"/>
      <c r="E18" s="19"/>
      <c r="F18" s="20"/>
    </row>
    <row r="19" spans="1:9">
      <c r="A19" s="79" t="s">
        <v>6</v>
      </c>
      <c r="B19" s="79"/>
      <c r="C19" s="79"/>
      <c r="D19" s="12"/>
      <c r="E19" s="12"/>
    </row>
    <row r="20" spans="1:9">
      <c r="A20" s="77" t="s">
        <v>8</v>
      </c>
      <c r="B20" s="77"/>
      <c r="C20" s="77"/>
      <c r="D20" s="78"/>
      <c r="E20" s="78"/>
    </row>
    <row r="21" spans="1:9">
      <c r="A21" s="77" t="s">
        <v>9</v>
      </c>
      <c r="B21" s="77"/>
      <c r="C21" s="77"/>
      <c r="D21" s="78"/>
      <c r="E21" s="78"/>
    </row>
    <row r="22" spans="1:9">
      <c r="A22" s="10"/>
    </row>
    <row r="24" spans="1:9">
      <c r="A24" s="58" t="s">
        <v>5</v>
      </c>
      <c r="B24" s="59"/>
      <c r="C24" s="59"/>
      <c r="D24" s="60"/>
      <c r="G24" s="67" t="s">
        <v>11</v>
      </c>
      <c r="H24" s="68"/>
      <c r="I24" s="69"/>
    </row>
    <row r="25" spans="1:9">
      <c r="A25" s="61"/>
      <c r="B25" s="62"/>
      <c r="C25" s="62"/>
      <c r="D25" s="63"/>
      <c r="G25" s="70"/>
      <c r="H25" s="71"/>
      <c r="I25" s="72"/>
    </row>
    <row r="26" spans="1:9">
      <c r="A26" s="61"/>
      <c r="B26" s="62"/>
      <c r="C26" s="62"/>
      <c r="D26" s="63"/>
      <c r="G26" s="70"/>
      <c r="H26" s="71"/>
      <c r="I26" s="72"/>
    </row>
    <row r="27" spans="1:9">
      <c r="A27" s="64"/>
      <c r="B27" s="65"/>
      <c r="C27" s="65"/>
      <c r="D27" s="66"/>
      <c r="G27" s="70"/>
      <c r="H27" s="71"/>
      <c r="I27" s="72"/>
    </row>
    <row r="28" spans="1:9">
      <c r="G28" s="70"/>
      <c r="H28" s="71"/>
      <c r="I28" s="72"/>
    </row>
    <row r="29" spans="1:9">
      <c r="G29" s="70"/>
      <c r="H29" s="71"/>
      <c r="I29" s="72"/>
    </row>
    <row r="30" spans="1:9">
      <c r="G30" s="73"/>
      <c r="H30" s="74"/>
      <c r="I30" s="75"/>
    </row>
  </sheetData>
  <mergeCells count="16">
    <mergeCell ref="A24:D27"/>
    <mergeCell ref="G24:I30"/>
    <mergeCell ref="A1:B3"/>
    <mergeCell ref="H1:I1"/>
    <mergeCell ref="G3:I3"/>
    <mergeCell ref="A19:C19"/>
    <mergeCell ref="A20:C20"/>
    <mergeCell ref="D20:E20"/>
    <mergeCell ref="A21:C21"/>
    <mergeCell ref="D21:E21"/>
    <mergeCell ref="A5:I5"/>
    <mergeCell ref="A6:I6"/>
    <mergeCell ref="A11:C11"/>
    <mergeCell ref="A13:D13"/>
    <mergeCell ref="A10:G10"/>
    <mergeCell ref="A7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2"/>
  <sheetViews>
    <sheetView tabSelected="1" workbookViewId="0">
      <selection activeCell="D9" sqref="D9"/>
    </sheetView>
  </sheetViews>
  <sheetFormatPr defaultColWidth="0" defaultRowHeight="13.8"/>
  <cols>
    <col min="1" max="1" width="4.44140625" style="1" customWidth="1"/>
    <col min="2" max="2" width="37.88671875" style="1" customWidth="1"/>
    <col min="3" max="3" width="12" style="1" customWidth="1"/>
    <col min="4" max="4" width="13.44140625" style="1" customWidth="1"/>
    <col min="5" max="5" width="13.5546875" style="1" customWidth="1"/>
    <col min="6" max="6" width="14" style="1" customWidth="1"/>
    <col min="7" max="7" width="14.33203125" style="1" customWidth="1"/>
    <col min="8" max="8" width="14.5546875" style="1" customWidth="1"/>
    <col min="9" max="9" width="15.33203125" style="1" customWidth="1"/>
    <col min="10" max="11" width="8.6640625" style="1" customWidth="1"/>
    <col min="12" max="16384" width="8.6640625" style="1" hidden="1"/>
  </cols>
  <sheetData>
    <row r="1" spans="1:9">
      <c r="A1" s="52" t="s">
        <v>10</v>
      </c>
      <c r="B1" s="52"/>
      <c r="H1" s="51" t="s">
        <v>4</v>
      </c>
      <c r="I1" s="51"/>
    </row>
    <row r="2" spans="1:9">
      <c r="A2" s="52"/>
      <c r="B2" s="52"/>
    </row>
    <row r="3" spans="1:9" ht="45.75" customHeight="1">
      <c r="A3" s="52"/>
      <c r="B3" s="52"/>
      <c r="G3" s="54" t="s">
        <v>160</v>
      </c>
      <c r="H3" s="54"/>
      <c r="I3" s="54"/>
    </row>
    <row r="5" spans="1:9">
      <c r="A5" s="53" t="s">
        <v>2</v>
      </c>
      <c r="B5" s="53"/>
      <c r="C5" s="53"/>
      <c r="D5" s="53"/>
      <c r="E5" s="53"/>
      <c r="F5" s="53"/>
      <c r="G5" s="53"/>
      <c r="H5" s="53"/>
      <c r="I5" s="53"/>
    </row>
    <row r="6" spans="1:9">
      <c r="A6" s="53" t="s">
        <v>159</v>
      </c>
      <c r="B6" s="53"/>
      <c r="C6" s="53"/>
      <c r="D6" s="53"/>
      <c r="E6" s="53"/>
      <c r="F6" s="53"/>
      <c r="G6" s="53"/>
      <c r="H6" s="53"/>
      <c r="I6" s="53"/>
    </row>
    <row r="7" spans="1:9">
      <c r="A7" s="35" t="s">
        <v>158</v>
      </c>
    </row>
    <row r="8" spans="1:9" ht="39.6">
      <c r="A8" s="21" t="s">
        <v>18</v>
      </c>
      <c r="B8" s="21" t="s">
        <v>17</v>
      </c>
      <c r="C8" s="21" t="s">
        <v>15</v>
      </c>
      <c r="D8" s="21" t="s">
        <v>20</v>
      </c>
      <c r="E8" s="21" t="s">
        <v>16</v>
      </c>
      <c r="F8" s="21" t="s">
        <v>3</v>
      </c>
      <c r="G8" s="21" t="s">
        <v>14</v>
      </c>
      <c r="H8" s="21" t="s">
        <v>13</v>
      </c>
      <c r="I8" s="21" t="s">
        <v>12</v>
      </c>
    </row>
    <row r="9" spans="1:9" ht="66">
      <c r="A9" s="5">
        <v>1</v>
      </c>
      <c r="B9" s="46" t="s">
        <v>155</v>
      </c>
      <c r="C9" s="47" t="s">
        <v>154</v>
      </c>
      <c r="D9" s="6"/>
      <c r="E9" s="2">
        <v>190</v>
      </c>
      <c r="F9" s="81">
        <v>0.08</v>
      </c>
      <c r="G9" s="24">
        <f>E9*F9+E9</f>
        <v>205.2</v>
      </c>
      <c r="H9" s="3">
        <f>E9*D9</f>
        <v>0</v>
      </c>
      <c r="I9" s="3">
        <f>G9*D9</f>
        <v>0</v>
      </c>
    </row>
    <row r="10" spans="1:9" ht="39.6">
      <c r="A10" s="5">
        <v>2</v>
      </c>
      <c r="B10" s="46" t="s">
        <v>156</v>
      </c>
      <c r="C10" s="48" t="s">
        <v>0</v>
      </c>
      <c r="D10" s="6"/>
      <c r="E10" s="2">
        <v>130</v>
      </c>
      <c r="F10" s="81">
        <v>0.08</v>
      </c>
      <c r="G10" s="24">
        <f t="shared" ref="G10:G11" si="0">E10*F10+E10</f>
        <v>140.4</v>
      </c>
      <c r="H10" s="3">
        <f t="shared" ref="H10:H11" si="1">E10*D10</f>
        <v>0</v>
      </c>
      <c r="I10" s="3">
        <f t="shared" ref="I10:I11" si="2">G10*D10</f>
        <v>0</v>
      </c>
    </row>
    <row r="11" spans="1:9" ht="52.8">
      <c r="A11" s="5">
        <v>3</v>
      </c>
      <c r="B11" s="46" t="s">
        <v>157</v>
      </c>
      <c r="C11" s="48" t="s">
        <v>0</v>
      </c>
      <c r="D11" s="7"/>
      <c r="E11" s="2">
        <v>190</v>
      </c>
      <c r="F11" s="81">
        <v>0.08</v>
      </c>
      <c r="G11" s="24">
        <f t="shared" si="0"/>
        <v>205.2</v>
      </c>
      <c r="H11" s="3">
        <f t="shared" si="1"/>
        <v>0</v>
      </c>
      <c r="I11" s="3">
        <f t="shared" si="2"/>
        <v>0</v>
      </c>
    </row>
    <row r="12" spans="1:9">
      <c r="A12" s="56" t="s">
        <v>19</v>
      </c>
      <c r="B12" s="57"/>
      <c r="C12" s="57"/>
      <c r="D12" s="57"/>
      <c r="E12" s="57"/>
      <c r="F12" s="57"/>
      <c r="G12" s="80"/>
      <c r="H12" s="23">
        <f>SUM(H9:H11)</f>
        <v>0</v>
      </c>
      <c r="I12" s="22">
        <f>SUM(I9:I11)</f>
        <v>0</v>
      </c>
    </row>
    <row r="13" spans="1:9">
      <c r="A13" s="50" t="s">
        <v>161</v>
      </c>
      <c r="B13" s="50"/>
      <c r="C13" s="50"/>
    </row>
    <row r="14" spans="1:9">
      <c r="A14" s="10"/>
    </row>
    <row r="15" spans="1:9">
      <c r="A15" s="76" t="s">
        <v>7</v>
      </c>
      <c r="B15" s="76"/>
      <c r="C15" s="76"/>
      <c r="D15" s="76"/>
      <c r="E15" s="11"/>
    </row>
    <row r="16" spans="1:9">
      <c r="A16" s="13"/>
      <c r="B16" s="14"/>
      <c r="C16" s="14"/>
      <c r="D16" s="14"/>
      <c r="E16" s="14"/>
      <c r="F16" s="15"/>
    </row>
    <row r="17" spans="1:9">
      <c r="A17" s="16"/>
      <c r="B17" s="11"/>
      <c r="C17" s="11"/>
      <c r="D17" s="11"/>
      <c r="E17" s="11"/>
      <c r="F17" s="17"/>
    </row>
    <row r="18" spans="1:9">
      <c r="A18" s="16"/>
      <c r="B18" s="11"/>
      <c r="C18" s="11"/>
      <c r="D18" s="11"/>
      <c r="E18" s="11"/>
      <c r="F18" s="17"/>
    </row>
    <row r="19" spans="1:9">
      <c r="A19" s="16"/>
      <c r="B19" s="11"/>
      <c r="C19" s="11"/>
      <c r="D19" s="11"/>
      <c r="E19" s="11"/>
      <c r="F19" s="17"/>
    </row>
    <row r="20" spans="1:9">
      <c r="A20" s="18"/>
      <c r="B20" s="19"/>
      <c r="C20" s="19"/>
      <c r="D20" s="19"/>
      <c r="E20" s="19"/>
      <c r="F20" s="20"/>
    </row>
    <row r="21" spans="1:9">
      <c r="A21" s="79" t="s">
        <v>6</v>
      </c>
      <c r="B21" s="79"/>
      <c r="C21" s="79"/>
      <c r="D21" s="12"/>
      <c r="E21" s="12"/>
    </row>
    <row r="22" spans="1:9">
      <c r="A22" s="77" t="s">
        <v>8</v>
      </c>
      <c r="B22" s="77"/>
      <c r="C22" s="77"/>
      <c r="D22" s="78"/>
      <c r="E22" s="78"/>
    </row>
    <row r="23" spans="1:9">
      <c r="A23" s="77" t="s">
        <v>9</v>
      </c>
      <c r="B23" s="77"/>
      <c r="C23" s="77"/>
      <c r="D23" s="78"/>
      <c r="E23" s="78"/>
    </row>
    <row r="24" spans="1:9">
      <c r="A24" s="10"/>
    </row>
    <row r="26" spans="1:9">
      <c r="A26" s="58" t="s">
        <v>5</v>
      </c>
      <c r="B26" s="59"/>
      <c r="C26" s="59"/>
      <c r="D26" s="60"/>
      <c r="G26" s="67" t="s">
        <v>11</v>
      </c>
      <c r="H26" s="68"/>
      <c r="I26" s="69"/>
    </row>
    <row r="27" spans="1:9">
      <c r="A27" s="61"/>
      <c r="B27" s="62"/>
      <c r="C27" s="62"/>
      <c r="D27" s="63"/>
      <c r="G27" s="70"/>
      <c r="H27" s="71"/>
      <c r="I27" s="72"/>
    </row>
    <row r="28" spans="1:9">
      <c r="A28" s="61"/>
      <c r="B28" s="62"/>
      <c r="C28" s="62"/>
      <c r="D28" s="63"/>
      <c r="G28" s="70"/>
      <c r="H28" s="71"/>
      <c r="I28" s="72"/>
    </row>
    <row r="29" spans="1:9">
      <c r="A29" s="64"/>
      <c r="B29" s="65"/>
      <c r="C29" s="65"/>
      <c r="D29" s="66"/>
      <c r="G29" s="70"/>
      <c r="H29" s="71"/>
      <c r="I29" s="72"/>
    </row>
    <row r="30" spans="1:9">
      <c r="G30" s="70"/>
      <c r="H30" s="71"/>
      <c r="I30" s="72"/>
    </row>
    <row r="31" spans="1:9">
      <c r="G31" s="70"/>
      <c r="H31" s="71"/>
      <c r="I31" s="72"/>
    </row>
    <row r="32" spans="1:9">
      <c r="G32" s="73"/>
      <c r="H32" s="74"/>
      <c r="I32" s="75"/>
    </row>
  </sheetData>
  <mergeCells count="15">
    <mergeCell ref="A12:G12"/>
    <mergeCell ref="A26:D29"/>
    <mergeCell ref="G26:I32"/>
    <mergeCell ref="A1:B3"/>
    <mergeCell ref="H1:I1"/>
    <mergeCell ref="G3:I3"/>
    <mergeCell ref="A21:C21"/>
    <mergeCell ref="A22:C22"/>
    <mergeCell ref="D22:E22"/>
    <mergeCell ref="A23:C23"/>
    <mergeCell ref="D23:E23"/>
    <mergeCell ref="A5:I5"/>
    <mergeCell ref="A6:I6"/>
    <mergeCell ref="A13:C13"/>
    <mergeCell ref="A15:D15"/>
  </mergeCells>
  <dataValidations count="1">
    <dataValidation type="list" allowBlank="1" showInputMessage="1" showErrorMessage="1" sqref="C10:C11">
      <formula1>zeropięć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cz. 1 Sinmed</vt:lpstr>
      <vt:lpstr>cz. 2 Fresenius</vt:lpstr>
      <vt:lpstr>cz. 3 Smith&amp;Nephew</vt:lpstr>
      <vt:lpstr>'cz. 1 Sinmed'!Obszar_wydruku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2023-01-30T13:46:41Z</cp:lastPrinted>
  <dcterms:created xsi:type="dcterms:W3CDTF">2022-09-19T09:56:07Z</dcterms:created>
  <dcterms:modified xsi:type="dcterms:W3CDTF">2023-02-09T08:12:07Z</dcterms:modified>
</cp:coreProperties>
</file>